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firstSheet="4" activeTab="4"/>
  </bookViews>
  <sheets>
    <sheet name="阜成门内大街中修工程（西四北大街至阜成门桥）--道路工程" sheetId="1" r:id="rId1"/>
    <sheet name="阜成门内大街中修工程（西四北大街至阜成门桥）--交通工程" sheetId="2" r:id="rId2"/>
    <sheet name="月坛北街中修工程（月坛北桥至三里河路）--道路工程" sheetId="3" r:id="rId3"/>
    <sheet name="月坛北街中修工程（月坛北桥至三里河路）--交通工程" sheetId="4" r:id="rId4"/>
    <sheet name="赵登禹路中修工程（西直门内大街至阜成门内大街）--道路工程" sheetId="5" r:id="rId5"/>
    <sheet name="赵登禹路中修工程（西直门内大街至阜成门内大街）--交通工程" sheetId="6" r:id="rId6"/>
  </sheets>
  <calcPr calcId="144525"/>
</workbook>
</file>

<file path=xl/sharedStrings.xml><?xml version="1.0" encoding="utf-8"?>
<sst xmlns="http://schemas.openxmlformats.org/spreadsheetml/2006/main" count="197">
  <si>
    <t>分部分项工程量清单与计价表</t>
  </si>
  <si>
    <t>工程名称：阜成门内大街中修工程（西四北大街至阜成门桥）--道路工程</t>
  </si>
  <si>
    <t>第  1  页  共  2  页</t>
  </si>
  <si>
    <t>序号</t>
  </si>
  <si>
    <t>子目编码</t>
  </si>
  <si>
    <t>子目名称</t>
  </si>
  <si>
    <t>子目特征描述</t>
  </si>
  <si>
    <t>计量单位</t>
  </si>
  <si>
    <t>工程量</t>
  </si>
  <si>
    <t>金额（元）</t>
  </si>
  <si>
    <t>综合单价</t>
  </si>
  <si>
    <t>合价</t>
  </si>
  <si>
    <t>其中：暂估价</t>
  </si>
  <si>
    <t>一</t>
  </si>
  <si>
    <t>路基工程</t>
  </si>
  <si>
    <t>041001004003</t>
  </si>
  <si>
    <t>铣刨旧路面</t>
  </si>
  <si>
    <t>1.材质:沥青混凝土
2.厚度:5cm
3.渣土清弃、消纳</t>
  </si>
  <si>
    <t>m2</t>
  </si>
  <si>
    <t>041001004004</t>
  </si>
  <si>
    <t>铣刨旧路面层</t>
  </si>
  <si>
    <t>1.材质:沥青混凝土
2.厚度:12cm
3.渣土清弃、消纳</t>
  </si>
  <si>
    <t>041001008001</t>
  </si>
  <si>
    <t>拆除混凝土结构</t>
  </si>
  <si>
    <t>1.部位:起点处掘路
2.水泥混凝土20cm</t>
  </si>
  <si>
    <t>m3</t>
  </si>
  <si>
    <t>04B003</t>
  </si>
  <si>
    <t>沥青混合料旧料回收</t>
  </si>
  <si>
    <t>1.详见设计图纸说明</t>
  </si>
  <si>
    <t>t</t>
  </si>
  <si>
    <t>分部小计</t>
  </si>
  <si>
    <t>二</t>
  </si>
  <si>
    <t>路面工程</t>
  </si>
  <si>
    <t>040203006003</t>
  </si>
  <si>
    <t>沥青混凝土</t>
  </si>
  <si>
    <t>1.沥青混凝土种类:SMA-13沥青玛蹄脂碎石混合料 
2.厚度:5cm</t>
  </si>
  <si>
    <t>040203006004</t>
  </si>
  <si>
    <t>1.沥青混凝土种类:AC-20C
2.厚度:7cm</t>
  </si>
  <si>
    <t>040203006005</t>
  </si>
  <si>
    <t>1.沥青混凝土种类:中粒式抗车辙KAC-20C
2.厚度:7cm</t>
  </si>
  <si>
    <t>040203003003</t>
  </si>
  <si>
    <t>粘层</t>
  </si>
  <si>
    <t>1.材料品种:改性乳化沥青粘层
2.喷油量:0.6L/m2
3.详见图纸</t>
  </si>
  <si>
    <t>040203003004</t>
  </si>
  <si>
    <t>透层</t>
  </si>
  <si>
    <t>1.材料品种:改性乳化沥青透层
2.喷油量:1.0L/m2
3.详见图纸</t>
  </si>
  <si>
    <t>04B004</t>
  </si>
  <si>
    <t>进口密封胶灌缝</t>
  </si>
  <si>
    <t>1.裂缝处理：刨铣厚残留的宽度≥5mm 的裂缝采用进口密封胶灌缝
2.其它：详见设计图纸</t>
  </si>
  <si>
    <t>m</t>
  </si>
  <si>
    <t>三</t>
  </si>
  <si>
    <t>排水工程</t>
  </si>
  <si>
    <t>040204006002</t>
  </si>
  <si>
    <t>检查井加固</t>
  </si>
  <si>
    <t>1.挖除井周道路结构
2.其它:详见图纸</t>
  </si>
  <si>
    <t>座</t>
  </si>
  <si>
    <t>本页小计</t>
  </si>
  <si>
    <t>第  2  页  共  2  页</t>
  </si>
  <si>
    <t>四</t>
  </si>
  <si>
    <t>其他</t>
  </si>
  <si>
    <t>040203009002</t>
  </si>
  <si>
    <t>非机动车道彩色铺装</t>
  </si>
  <si>
    <t>1.技术要求:详见图纸</t>
  </si>
  <si>
    <t>合   计</t>
  </si>
  <si>
    <t>工程名称：阜成门内大街中修工程（西四北大街至阜成门桥）--交通工程</t>
  </si>
  <si>
    <t>第  1  页  共  1  页</t>
  </si>
  <si>
    <t>白色标线</t>
  </si>
  <si>
    <t>040205006006</t>
  </si>
  <si>
    <t>标线</t>
  </si>
  <si>
    <t>1.类型:车行道分界线
2.线型:白虚线
3.材料、工艺:2-4线 热熔
4.线宽:15cm</t>
  </si>
  <si>
    <t>040205006007</t>
  </si>
  <si>
    <t>1.类型:车行道边缘线
2.线型:白实线
3.材料、工艺: 热熔
4.线宽:20cm</t>
  </si>
  <si>
    <t>040205006008</t>
  </si>
  <si>
    <t>1.类型:导向车道线
2.线型:白实线
3.材料、工艺: 热熔
4.线宽:15cm</t>
  </si>
  <si>
    <t>040205006009</t>
  </si>
  <si>
    <t>1.类型:路口白色停止线
2.材料、工艺: 热熔
3.线宽:45cm</t>
  </si>
  <si>
    <t>040205008003</t>
  </si>
  <si>
    <t>横道线</t>
  </si>
  <si>
    <t>1.类型:人行横道线
2.材料、工艺:热熔
3.线宽：45cm，间距80cm,长6米</t>
  </si>
  <si>
    <t>040205007002</t>
  </si>
  <si>
    <t>标记</t>
  </si>
  <si>
    <t>1.材料品种:反光胶带
2.类型:白色导向箭头
3.规格尺寸:长6m</t>
  </si>
  <si>
    <t>个</t>
  </si>
  <si>
    <t>黄色标线</t>
  </si>
  <si>
    <t>040205006010</t>
  </si>
  <si>
    <t>1.类型:车行道中心线
2.线型:双黄实线
3.材料、工艺: 热熔
4.线宽:15cm</t>
  </si>
  <si>
    <t>040205007003</t>
  </si>
  <si>
    <t>1.材料品种:反光胶带
2.类型:路面文字标记
3.规格尺寸:详见设计图</t>
  </si>
  <si>
    <t>040205006011</t>
  </si>
  <si>
    <t>1.类型:网状线
2.线型:黄实线 
3.材料、工艺: 热熔
4.线宽:10cm</t>
  </si>
  <si>
    <t>040205007004</t>
  </si>
  <si>
    <t>1.材料品种:反光胶带
2.类型:黄色导向箭头
3.规格尺寸:6米长</t>
  </si>
  <si>
    <t>工程名称：月坛北街中修工程（月坛北桥至三里河路）--道路工程</t>
  </si>
  <si>
    <t>041001004005</t>
  </si>
  <si>
    <t>041001004006</t>
  </si>
  <si>
    <t>1.材质:沥青混凝土
2.厚度:11cm
3.渣土清弃、消纳</t>
  </si>
  <si>
    <t>041001002002</t>
  </si>
  <si>
    <t>拆除人行道</t>
  </si>
  <si>
    <t>1.材质:现况步道砖
2.拆除步道砖6cm+2cm水泥砂浆垫层
3.渣土清理、外弃、消纳</t>
  </si>
  <si>
    <t>041001003001</t>
  </si>
  <si>
    <t>拆除基层</t>
  </si>
  <si>
    <t>1.材质:混凝土
2.部位:原步道垫层</t>
  </si>
  <si>
    <t>041001005002</t>
  </si>
  <si>
    <t>拆除侧、平(缘）石</t>
  </si>
  <si>
    <t>1.材质:混凝土立缘石 
2.包括:卧底砂浆及后背砼
3.渣土清弃、消纳</t>
  </si>
  <si>
    <t>04B005</t>
  </si>
  <si>
    <t>040203006006</t>
  </si>
  <si>
    <t>040203006007</t>
  </si>
  <si>
    <t>1.沥青混凝土种类:中粒式抗车辙KAC-20C
2.厚度:6cm</t>
  </si>
  <si>
    <t>040203003005</t>
  </si>
  <si>
    <t>040203003006</t>
  </si>
  <si>
    <t>04B006</t>
  </si>
  <si>
    <t>步道工程</t>
  </si>
  <si>
    <t>040204004002</t>
  </si>
  <si>
    <t>安砌侧(平、缘）石</t>
  </si>
  <si>
    <t>1. 名称:更换圆头混凝土立缘石
2.规格:施工时核实圆头直径
3.1:3 水泥砂浆卧底2cm
4.C15豆石砼后背加固</t>
  </si>
  <si>
    <t>040204002003</t>
  </si>
  <si>
    <t>人行道块料铺设</t>
  </si>
  <si>
    <t>1.名称：更换步道砖
2.规格::防滑混凝土步道砖10*20*6cm
3.1:3 水泥砂浆卧底2cm</t>
  </si>
  <si>
    <t>040204002004</t>
  </si>
  <si>
    <t>1.名称：更换盲道砖
2.规格:20*20*6cm 防滑盲道砖
3.1:3 水泥砂浆卧底2cm</t>
  </si>
  <si>
    <t>040204004003</t>
  </si>
  <si>
    <t>1.名称:更换步道处混凝土立缘石
2.规格:乙1型立缘石12*30*49.5cm
3.1:3 水泥砂浆卧底2cm
4.C15豆石砼后背加固</t>
  </si>
  <si>
    <t>040204007004</t>
  </si>
  <si>
    <t>树池砌筑</t>
  </si>
  <si>
    <t>1.名称:更换混凝土树池
2.树池尺寸:1.25*1.25m</t>
  </si>
  <si>
    <t>040204007005</t>
  </si>
  <si>
    <t>1.名称:更换混凝土树池
2.树池尺寸:1.5*1.5m</t>
  </si>
  <si>
    <t>040204007006</t>
  </si>
  <si>
    <t>1.名称:更换混凝土树池
2.树池尺寸:1.5*2m</t>
  </si>
  <si>
    <t>040204006003</t>
  </si>
  <si>
    <t>040504009001</t>
  </si>
  <si>
    <t>雨水口加固</t>
  </si>
  <si>
    <t>1.名称:雨水口加固
2.其它:详见图纸</t>
  </si>
  <si>
    <t>工程名称：月坛北街中修工程（月坛北桥至三里河路）--交通工程</t>
  </si>
  <si>
    <t>040205006012</t>
  </si>
  <si>
    <t>1.类型:车行道分界线
2.线型:白虚线
3.材料、工艺:6-9线 热熔
4.线宽:15cm</t>
  </si>
  <si>
    <t>040205006013</t>
  </si>
  <si>
    <t>1.类型:车行道边缘线
2.线型:白实线
3.材料、工艺: 热熔
4.线宽:15cm</t>
  </si>
  <si>
    <t>040205006014</t>
  </si>
  <si>
    <t>1.类型:导向车白实线
2.线型:白实线
3.材料、工艺: 热熔
4.线宽:15cm</t>
  </si>
  <si>
    <t>040205006015</t>
  </si>
  <si>
    <t>040205008004</t>
  </si>
  <si>
    <t>1.类型:人行横道线
2.材料、工艺:热熔
3.线宽：45cm，间距80cm,长3米</t>
  </si>
  <si>
    <t>040205008005</t>
  </si>
  <si>
    <t>1.类型:人行横道线
2.材料、工艺:热熔
3.线宽：45cm，间距80cm,长5米</t>
  </si>
  <si>
    <t>040205007005</t>
  </si>
  <si>
    <t>040205006016</t>
  </si>
  <si>
    <t>1.类型:车行道分界线
2.线型:白实线
3.材料、工艺:热熔
4.线宽:15cm</t>
  </si>
  <si>
    <t>040205006017</t>
  </si>
  <si>
    <t>1.类型:车行道中心线
2.线型:单黄实线
3.材料、工艺: 热熔
4.线宽:15cm</t>
  </si>
  <si>
    <t>040205007006</t>
  </si>
  <si>
    <t>040205007007</t>
  </si>
  <si>
    <t>工程名称：赵登禹路中修工程（西直门内大街至阜成门内大街）--道路工程</t>
  </si>
  <si>
    <t>041001004001</t>
  </si>
  <si>
    <t>1.材质:沥青混凝土
2.厚度:4cm
3.渣土清弃、消纳</t>
  </si>
  <si>
    <t>041001004002</t>
  </si>
  <si>
    <t>1.材质:沥青混凝土
2.厚度:10cm
3.渣土清弃、消纳</t>
  </si>
  <si>
    <t>041001002001</t>
  </si>
  <si>
    <t>1.材质:现况步道
2.拆除原步道砖及砂浆
3.渣土清理、外弃、消纳</t>
  </si>
  <si>
    <t>041001005001</t>
  </si>
  <si>
    <t>1.材质:TF1花岗岩缘石15*35*99.5
2.包括:卧底砂浆及后背砼
3.渣土清弃、消纳</t>
  </si>
  <si>
    <t>04B001</t>
  </si>
  <si>
    <t>040203006001</t>
  </si>
  <si>
    <t>1.沥青混凝土种类:AC-13C
2.厚度:4cm</t>
  </si>
  <si>
    <t>040203006002</t>
  </si>
  <si>
    <t>1.沥青混凝土种类:中粒式抗车辙KAC-20C（掺6‰抗车辙剂）
2.厚度:6cm</t>
  </si>
  <si>
    <t>040203003001</t>
  </si>
  <si>
    <t>040203003002</t>
  </si>
  <si>
    <t>04B002</t>
  </si>
  <si>
    <t>040204002001</t>
  </si>
  <si>
    <t>1.名称：更换防滑步道砖
2.规格::防滑混凝土步道砖10*20*6cm
3.1:3 水泥砂浆卧底2cm
4.原步道基础利用</t>
  </si>
  <si>
    <t>040204002002</t>
  </si>
  <si>
    <t>1.名称：更换防滑盲道砖
2.规格:20*20*6cm 防滑盲道砖
3.1:3 水泥砂浆卧底2cm
4.原步道基础利用</t>
  </si>
  <si>
    <t>040204004001</t>
  </si>
  <si>
    <t>1.名称:更换花岗岩缘石
2.规格:15*35*99.5cm
3.1:3 水泥砂浆卧底3cm
4.C15豆石砼后背加固</t>
  </si>
  <si>
    <t>040204007001</t>
  </si>
  <si>
    <t>040204007002</t>
  </si>
  <si>
    <t>1.名称:更换混凝土树池
2.树池尺寸:2.5*3m</t>
  </si>
  <si>
    <t>040204007003</t>
  </si>
  <si>
    <t>1.名称:更换混凝土树池
2.树池尺寸:2*2m</t>
  </si>
  <si>
    <t>040204006001</t>
  </si>
  <si>
    <t>五</t>
  </si>
  <si>
    <t>040203009001</t>
  </si>
  <si>
    <t>工程名称：赵登禹路中修工程（西直门内大街至阜成门内大街）--交通工程</t>
  </si>
  <si>
    <t>040205006001</t>
  </si>
  <si>
    <t>040205006002</t>
  </si>
  <si>
    <t>040205006003</t>
  </si>
  <si>
    <t>1.类型:车行道边缘线
2.线型:白实线
3.材料、工艺:热熔
4.线宽:15cm</t>
  </si>
  <si>
    <t>040205006004</t>
  </si>
  <si>
    <t>1.类型:路口白色停止线
2.材料、工艺:热熔
3.线宽:40cm</t>
  </si>
  <si>
    <t>040205008001</t>
  </si>
  <si>
    <t>040205008002</t>
  </si>
  <si>
    <t>040205007001</t>
  </si>
  <si>
    <t>1.材料品种:反光胶带
2.类型:导向箭头
3.规格尺寸:长6m</t>
  </si>
  <si>
    <t>040205006005</t>
  </si>
  <si>
    <t>1.类型:车行道中心线
2.线型:黄实线
3.材料、工艺:热熔
4.线宽:15cm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</si>
</sst>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" fillId="0" borderId="0"/>
  </cellStyleXfs>
  <cellXfs count="28">
    <xf numFmtId="0" fontId="0" fillId="0" borderId="0" xfId="0">
      <alignment vertical="center"/>
    </xf>
    <xf numFmtId="0" fontId="1" fillId="0" borderId="0" xfId="49"/>
    <xf numFmtId="0" fontId="2" fillId="0" borderId="0" xfId="49" applyFont="1"/>
    <xf numFmtId="176" fontId="1" fillId="0" borderId="0" xfId="49" applyNumberFormat="1" applyAlignment="1">
      <alignment horizontal="center"/>
    </xf>
    <xf numFmtId="176" fontId="1" fillId="0" borderId="0" xfId="49" applyNumberFormat="1" applyAlignment="1" applyProtection="1">
      <alignment horizontal="center"/>
      <protection locked="0"/>
    </xf>
    <xf numFmtId="0" fontId="1" fillId="0" borderId="0" xfId="49" applyAlignment="1">
      <alignment horizontal="center"/>
    </xf>
    <xf numFmtId="0" fontId="3" fillId="2" borderId="0" xfId="49" applyFont="1" applyFill="1" applyAlignment="1">
      <alignment horizontal="left" vertical="center" wrapText="1"/>
    </xf>
    <xf numFmtId="176" fontId="3" fillId="2" borderId="0" xfId="49" applyNumberFormat="1" applyFont="1" applyFill="1" applyAlignment="1">
      <alignment horizontal="center" vertical="center" wrapText="1"/>
    </xf>
    <xf numFmtId="176" fontId="3" fillId="2" borderId="0" xfId="49" applyNumberFormat="1" applyFont="1" applyFill="1" applyAlignment="1" applyProtection="1">
      <alignment horizontal="center" vertical="center" wrapText="1"/>
      <protection locked="0"/>
    </xf>
    <xf numFmtId="0" fontId="3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center" vertical="center" wrapText="1"/>
    </xf>
    <xf numFmtId="176" fontId="4" fillId="2" borderId="0" xfId="49" applyNumberFormat="1" applyFont="1" applyFill="1" applyAlignment="1">
      <alignment horizontal="center" vertical="center" wrapText="1"/>
    </xf>
    <xf numFmtId="176" fontId="4" fillId="2" borderId="0" xfId="49" applyNumberFormat="1" applyFont="1" applyFill="1" applyAlignment="1" applyProtection="1">
      <alignment horizontal="center" vertical="center" wrapText="1"/>
      <protection locked="0"/>
    </xf>
    <xf numFmtId="0" fontId="3" fillId="2" borderId="0" xfId="49" applyFont="1" applyFill="1" applyAlignment="1">
      <alignment vertical="center" wrapText="1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49" applyFont="1" applyFill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49" applyFont="1" applyFill="1" applyBorder="1" applyAlignment="1">
      <alignment horizontal="left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176" fontId="3" fillId="2" borderId="0" xfId="49" applyNumberFormat="1" applyFont="1" applyFill="1" applyAlignment="1">
      <alignment horizontal="center" wrapText="1"/>
    </xf>
    <xf numFmtId="176" fontId="3" fillId="2" borderId="0" xfId="49" applyNumberFormat="1" applyFont="1" applyFill="1" applyAlignment="1" applyProtection="1">
      <alignment horizontal="center" wrapText="1"/>
      <protection locked="0"/>
    </xf>
    <xf numFmtId="0" fontId="5" fillId="2" borderId="1" xfId="49" applyFont="1" applyFill="1" applyBorder="1" applyAlignment="1" applyProtection="1">
      <alignment horizontal="center" vertical="center" wrapText="1"/>
      <protection locked="0"/>
    </xf>
    <xf numFmtId="0" fontId="5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7"/>
  <sheetViews>
    <sheetView view="pageBreakPreview" zoomScaleNormal="100" zoomScaleSheetLayoutView="100" topLeftCell="A16" workbookViewId="0">
      <selection activeCell="F31" sqref="F31"/>
    </sheetView>
  </sheetViews>
  <sheetFormatPr defaultColWidth="6.75" defaultRowHeight="13.5"/>
  <cols>
    <col min="1" max="1" width="4.875" style="1" customWidth="1"/>
    <col min="2" max="2" width="10.75" style="1" customWidth="1"/>
    <col min="3" max="3" width="11.5" style="1" customWidth="1"/>
    <col min="4" max="4" width="17.375" style="1" customWidth="1"/>
    <col min="5" max="5" width="4.75" style="1" customWidth="1"/>
    <col min="6" max="6" width="7.125" style="3" customWidth="1"/>
    <col min="7" max="7" width="10.625" style="4" customWidth="1"/>
    <col min="8" max="9" width="10.625" style="5" customWidth="1"/>
    <col min="10" max="16382" width="6.75" style="1"/>
  </cols>
  <sheetData>
    <row r="1" s="1" customFormat="1" ht="24" customHeight="1" spans="1:9">
      <c r="A1" s="6"/>
      <c r="B1" s="6"/>
      <c r="C1" s="6"/>
      <c r="D1" s="6"/>
      <c r="E1" s="6"/>
      <c r="F1" s="7"/>
      <c r="G1" s="8"/>
      <c r="H1" s="9"/>
      <c r="I1" s="9"/>
    </row>
    <row r="2" s="1" customFormat="1" ht="29.25" customHeight="1" spans="1:9">
      <c r="A2" s="10" t="s">
        <v>0</v>
      </c>
      <c r="B2" s="10"/>
      <c r="C2" s="10"/>
      <c r="D2" s="10"/>
      <c r="E2" s="10"/>
      <c r="F2" s="11"/>
      <c r="G2" s="12"/>
      <c r="H2" s="10"/>
      <c r="I2" s="10"/>
    </row>
    <row r="3" s="1" customFormat="1" ht="36.75" customHeight="1" spans="1:9">
      <c r="A3" s="13" t="s">
        <v>1</v>
      </c>
      <c r="B3" s="13"/>
      <c r="C3" s="13"/>
      <c r="D3" s="13"/>
      <c r="E3" s="13"/>
      <c r="F3" s="7"/>
      <c r="G3" s="8"/>
      <c r="H3" s="9" t="s">
        <v>2</v>
      </c>
      <c r="I3" s="9"/>
    </row>
    <row r="4" s="1" customFormat="1" ht="18" customHeight="1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6" t="s">
        <v>9</v>
      </c>
      <c r="H4" s="14"/>
      <c r="I4" s="14"/>
    </row>
    <row r="5" s="1" customFormat="1" ht="18" customHeight="1" spans="1:9">
      <c r="A5" s="14"/>
      <c r="B5" s="14"/>
      <c r="C5" s="14"/>
      <c r="D5" s="14"/>
      <c r="E5" s="14"/>
      <c r="F5" s="15"/>
      <c r="G5" s="16" t="s">
        <v>10</v>
      </c>
      <c r="H5" s="14" t="s">
        <v>11</v>
      </c>
      <c r="I5" s="14" t="s">
        <v>12</v>
      </c>
    </row>
    <row r="6" s="2" customFormat="1" ht="18" customHeight="1" spans="1:9">
      <c r="A6" s="17"/>
      <c r="B6" s="18" t="s">
        <v>13</v>
      </c>
      <c r="C6" s="17" t="s">
        <v>14</v>
      </c>
      <c r="D6" s="17"/>
      <c r="E6" s="17"/>
      <c r="F6" s="19"/>
      <c r="G6" s="20"/>
      <c r="H6" s="18"/>
      <c r="I6" s="18"/>
    </row>
    <row r="7" s="1" customFormat="1" ht="36.75" customHeight="1" spans="1:9">
      <c r="A7" s="14">
        <v>1</v>
      </c>
      <c r="B7" s="14" t="s">
        <v>15</v>
      </c>
      <c r="C7" s="21" t="s">
        <v>16</v>
      </c>
      <c r="D7" s="21" t="s">
        <v>17</v>
      </c>
      <c r="E7" s="14" t="s">
        <v>18</v>
      </c>
      <c r="F7" s="15">
        <v>211.4</v>
      </c>
      <c r="G7" s="16"/>
      <c r="H7" s="14">
        <f>ROUND(F7*G7,0)</f>
        <v>0</v>
      </c>
      <c r="I7" s="14"/>
    </row>
    <row r="8" s="1" customFormat="1" ht="36.75" customHeight="1" spans="1:9">
      <c r="A8" s="14">
        <v>2</v>
      </c>
      <c r="B8" s="14" t="s">
        <v>19</v>
      </c>
      <c r="C8" s="21" t="s">
        <v>20</v>
      </c>
      <c r="D8" s="21" t="s">
        <v>21</v>
      </c>
      <c r="E8" s="14" t="s">
        <v>18</v>
      </c>
      <c r="F8" s="15">
        <v>2035.3</v>
      </c>
      <c r="G8" s="16"/>
      <c r="H8" s="14">
        <f t="shared" ref="H8:H15" si="0">ROUND(F8*G8,0)</f>
        <v>0</v>
      </c>
      <c r="I8" s="14"/>
    </row>
    <row r="9" s="1" customFormat="1" ht="25.5" customHeight="1" spans="1:9">
      <c r="A9" s="14">
        <v>3</v>
      </c>
      <c r="B9" s="14" t="s">
        <v>22</v>
      </c>
      <c r="C9" s="21" t="s">
        <v>23</v>
      </c>
      <c r="D9" s="21" t="s">
        <v>24</v>
      </c>
      <c r="E9" s="14" t="s">
        <v>25</v>
      </c>
      <c r="F9" s="15">
        <v>5.6</v>
      </c>
      <c r="G9" s="16"/>
      <c r="H9" s="14">
        <f t="shared" si="0"/>
        <v>0</v>
      </c>
      <c r="I9" s="14"/>
    </row>
    <row r="10" s="1" customFormat="1" ht="25.5" customHeight="1" spans="1:9">
      <c r="A10" s="14">
        <v>4</v>
      </c>
      <c r="B10" s="14" t="s">
        <v>26</v>
      </c>
      <c r="C10" s="21" t="s">
        <v>27</v>
      </c>
      <c r="D10" s="21" t="s">
        <v>28</v>
      </c>
      <c r="E10" s="14" t="s">
        <v>29</v>
      </c>
      <c r="F10" s="15">
        <v>353.4</v>
      </c>
      <c r="G10" s="16"/>
      <c r="H10" s="14">
        <f t="shared" si="0"/>
        <v>0</v>
      </c>
      <c r="I10" s="14"/>
    </row>
    <row r="11" s="2" customFormat="1" ht="18" customHeight="1" spans="1:9">
      <c r="A11" s="18" t="s">
        <v>30</v>
      </c>
      <c r="B11" s="18"/>
      <c r="C11" s="18"/>
      <c r="D11" s="18"/>
      <c r="E11" s="18"/>
      <c r="F11" s="18"/>
      <c r="G11" s="26"/>
      <c r="H11" s="18">
        <f>SUM(H7:H10)</f>
        <v>0</v>
      </c>
      <c r="I11" s="18"/>
    </row>
    <row r="12" s="2" customFormat="1" ht="18" customHeight="1" spans="1:9">
      <c r="A12" s="17"/>
      <c r="B12" s="18" t="s">
        <v>31</v>
      </c>
      <c r="C12" s="17" t="s">
        <v>32</v>
      </c>
      <c r="D12" s="17"/>
      <c r="E12" s="17"/>
      <c r="F12" s="19"/>
      <c r="G12" s="20"/>
      <c r="H12" s="18"/>
      <c r="I12" s="18"/>
    </row>
    <row r="13" s="1" customFormat="1" ht="48" customHeight="1" spans="1:9">
      <c r="A13" s="14">
        <v>5</v>
      </c>
      <c r="B13" s="14" t="s">
        <v>33</v>
      </c>
      <c r="C13" s="21" t="s">
        <v>34</v>
      </c>
      <c r="D13" s="21" t="s">
        <v>35</v>
      </c>
      <c r="E13" s="14" t="s">
        <v>18</v>
      </c>
      <c r="F13" s="15">
        <v>2246.7</v>
      </c>
      <c r="G13" s="16"/>
      <c r="H13" s="14">
        <f t="shared" si="0"/>
        <v>0</v>
      </c>
      <c r="I13" s="14"/>
    </row>
    <row r="14" s="1" customFormat="1" ht="36.75" customHeight="1" spans="1:9">
      <c r="A14" s="14">
        <v>6</v>
      </c>
      <c r="B14" s="14" t="s">
        <v>36</v>
      </c>
      <c r="C14" s="21" t="s">
        <v>34</v>
      </c>
      <c r="D14" s="21" t="s">
        <v>37</v>
      </c>
      <c r="E14" s="14" t="s">
        <v>18</v>
      </c>
      <c r="F14" s="15">
        <v>1242.8</v>
      </c>
      <c r="G14" s="16"/>
      <c r="H14" s="14">
        <f t="shared" si="0"/>
        <v>0</v>
      </c>
      <c r="I14" s="14"/>
    </row>
    <row r="15" s="1" customFormat="1" ht="36.75" customHeight="1" spans="1:9">
      <c r="A15" s="14">
        <v>7</v>
      </c>
      <c r="B15" s="14" t="s">
        <v>38</v>
      </c>
      <c r="C15" s="21" t="s">
        <v>34</v>
      </c>
      <c r="D15" s="21" t="s">
        <v>39</v>
      </c>
      <c r="E15" s="14" t="s">
        <v>18</v>
      </c>
      <c r="F15" s="15">
        <v>792.5</v>
      </c>
      <c r="G15" s="16"/>
      <c r="H15" s="14">
        <f t="shared" si="0"/>
        <v>0</v>
      </c>
      <c r="I15" s="14"/>
    </row>
    <row r="16" s="1" customFormat="1" ht="48" customHeight="1" spans="1:9">
      <c r="A16" s="14">
        <v>8</v>
      </c>
      <c r="B16" s="14" t="s">
        <v>40</v>
      </c>
      <c r="C16" s="21" t="s">
        <v>41</v>
      </c>
      <c r="D16" s="21" t="s">
        <v>42</v>
      </c>
      <c r="E16" s="14" t="s">
        <v>18</v>
      </c>
      <c r="F16" s="15">
        <v>2246.7</v>
      </c>
      <c r="G16" s="16"/>
      <c r="H16" s="14">
        <f t="shared" ref="H16:H21" si="1">ROUND(F16*G16,0)</f>
        <v>0</v>
      </c>
      <c r="I16" s="14"/>
    </row>
    <row r="17" s="1" customFormat="1" ht="48" customHeight="1" spans="1:9">
      <c r="A17" s="14">
        <v>9</v>
      </c>
      <c r="B17" s="14" t="s">
        <v>43</v>
      </c>
      <c r="C17" s="21" t="s">
        <v>44</v>
      </c>
      <c r="D17" s="21" t="s">
        <v>45</v>
      </c>
      <c r="E17" s="14" t="s">
        <v>18</v>
      </c>
      <c r="F17" s="15">
        <v>2035.3</v>
      </c>
      <c r="G17" s="16"/>
      <c r="H17" s="14">
        <f t="shared" si="1"/>
        <v>0</v>
      </c>
      <c r="I17" s="14"/>
    </row>
    <row r="18" s="1" customFormat="1" ht="48" customHeight="1" spans="1:9">
      <c r="A18" s="14">
        <v>10</v>
      </c>
      <c r="B18" s="14" t="s">
        <v>46</v>
      </c>
      <c r="C18" s="21" t="s">
        <v>47</v>
      </c>
      <c r="D18" s="21" t="s">
        <v>48</v>
      </c>
      <c r="E18" s="14" t="s">
        <v>49</v>
      </c>
      <c r="F18" s="15">
        <v>266.7</v>
      </c>
      <c r="G18" s="16"/>
      <c r="H18" s="14">
        <f t="shared" si="1"/>
        <v>0</v>
      </c>
      <c r="I18" s="14"/>
    </row>
    <row r="19" s="2" customFormat="1" ht="18" customHeight="1" spans="1:9">
      <c r="A19" s="18" t="s">
        <v>30</v>
      </c>
      <c r="B19" s="18"/>
      <c r="C19" s="18"/>
      <c r="D19" s="18"/>
      <c r="E19" s="18"/>
      <c r="F19" s="18"/>
      <c r="G19" s="26"/>
      <c r="H19" s="18">
        <f>SUM(H13:H18)</f>
        <v>0</v>
      </c>
      <c r="I19" s="18"/>
    </row>
    <row r="20" s="2" customFormat="1" ht="18" customHeight="1" spans="1:9">
      <c r="A20" s="17"/>
      <c r="B20" s="18" t="s">
        <v>50</v>
      </c>
      <c r="C20" s="17" t="s">
        <v>51</v>
      </c>
      <c r="D20" s="17"/>
      <c r="E20" s="17"/>
      <c r="F20" s="19"/>
      <c r="G20" s="20"/>
      <c r="H20" s="18"/>
      <c r="I20" s="18"/>
    </row>
    <row r="21" s="1" customFormat="1" ht="25.5" customHeight="1" spans="1:9">
      <c r="A21" s="14">
        <v>11</v>
      </c>
      <c r="B21" s="14" t="s">
        <v>52</v>
      </c>
      <c r="C21" s="21" t="s">
        <v>53</v>
      </c>
      <c r="D21" s="21" t="s">
        <v>54</v>
      </c>
      <c r="E21" s="14" t="s">
        <v>55</v>
      </c>
      <c r="F21" s="22">
        <v>13</v>
      </c>
      <c r="G21" s="16"/>
      <c r="H21" s="14">
        <f t="shared" si="1"/>
        <v>0</v>
      </c>
      <c r="I21" s="14"/>
    </row>
    <row r="22" s="2" customFormat="1" ht="18" customHeight="1" spans="1:9">
      <c r="A22" s="18" t="s">
        <v>30</v>
      </c>
      <c r="B22" s="18"/>
      <c r="C22" s="18"/>
      <c r="D22" s="18"/>
      <c r="E22" s="18"/>
      <c r="F22" s="18"/>
      <c r="G22" s="26"/>
      <c r="H22" s="18">
        <f>SUM(H21:H21)</f>
        <v>0</v>
      </c>
      <c r="I22" s="18"/>
    </row>
    <row r="23" s="2" customFormat="1" ht="18" customHeight="1" spans="1:9">
      <c r="A23" s="18" t="s">
        <v>56</v>
      </c>
      <c r="B23" s="18"/>
      <c r="C23" s="18"/>
      <c r="D23" s="18"/>
      <c r="E23" s="18"/>
      <c r="F23" s="19"/>
      <c r="G23" s="20"/>
      <c r="H23" s="18">
        <f>H22+H19+H11</f>
        <v>0</v>
      </c>
      <c r="I23" s="18"/>
    </row>
    <row r="24" s="1" customFormat="1" ht="18.75" customHeight="1" spans="1:9">
      <c r="A24" s="23"/>
      <c r="B24" s="23"/>
      <c r="C24" s="23"/>
      <c r="D24" s="23"/>
      <c r="E24" s="23"/>
      <c r="F24" s="24"/>
      <c r="G24" s="25"/>
      <c r="H24" s="9"/>
      <c r="I24" s="9"/>
    </row>
    <row r="25" s="1" customFormat="1" ht="24" customHeight="1" spans="1:9">
      <c r="A25" s="6"/>
      <c r="B25" s="6"/>
      <c r="C25" s="6"/>
      <c r="D25" s="6"/>
      <c r="E25" s="6"/>
      <c r="F25" s="7"/>
      <c r="G25" s="8"/>
      <c r="H25" s="9"/>
      <c r="I25" s="9"/>
    </row>
    <row r="26" s="1" customFormat="1" ht="29.25" customHeight="1" spans="1:9">
      <c r="A26" s="10" t="s">
        <v>0</v>
      </c>
      <c r="B26" s="10"/>
      <c r="C26" s="10"/>
      <c r="D26" s="10"/>
      <c r="E26" s="10"/>
      <c r="F26" s="11"/>
      <c r="G26" s="12"/>
      <c r="H26" s="10"/>
      <c r="I26" s="10"/>
    </row>
    <row r="27" s="1" customFormat="1" ht="36.75" customHeight="1" spans="1:9">
      <c r="A27" s="13" t="s">
        <v>1</v>
      </c>
      <c r="B27" s="13"/>
      <c r="C27" s="13"/>
      <c r="D27" s="13"/>
      <c r="E27" s="13"/>
      <c r="F27" s="7"/>
      <c r="G27" s="8"/>
      <c r="H27" s="9" t="s">
        <v>57</v>
      </c>
      <c r="I27" s="9"/>
    </row>
    <row r="28" s="1" customFormat="1" ht="18" customHeight="1" spans="1:9">
      <c r="A28" s="14" t="s">
        <v>3</v>
      </c>
      <c r="B28" s="14" t="s">
        <v>4</v>
      </c>
      <c r="C28" s="14" t="s">
        <v>5</v>
      </c>
      <c r="D28" s="14" t="s">
        <v>6</v>
      </c>
      <c r="E28" s="14" t="s">
        <v>7</v>
      </c>
      <c r="F28" s="15" t="s">
        <v>8</v>
      </c>
      <c r="G28" s="16" t="s">
        <v>9</v>
      </c>
      <c r="H28" s="14"/>
      <c r="I28" s="14"/>
    </row>
    <row r="29" s="1" customFormat="1" ht="18" customHeight="1" spans="1:9">
      <c r="A29" s="14"/>
      <c r="B29" s="14"/>
      <c r="C29" s="14"/>
      <c r="D29" s="14"/>
      <c r="E29" s="14"/>
      <c r="F29" s="15"/>
      <c r="G29" s="16" t="s">
        <v>10</v>
      </c>
      <c r="H29" s="14" t="s">
        <v>11</v>
      </c>
      <c r="I29" s="14" t="s">
        <v>12</v>
      </c>
    </row>
    <row r="30" s="2" customFormat="1" ht="18" customHeight="1" spans="1:9">
      <c r="A30" s="17"/>
      <c r="B30" s="18" t="s">
        <v>58</v>
      </c>
      <c r="C30" s="17" t="s">
        <v>59</v>
      </c>
      <c r="D30" s="17"/>
      <c r="E30" s="17"/>
      <c r="F30" s="19"/>
      <c r="G30" s="20"/>
      <c r="H30" s="18"/>
      <c r="I30" s="18"/>
    </row>
    <row r="31" s="1" customFormat="1" ht="25.5" customHeight="1" spans="1:9">
      <c r="A31" s="14">
        <v>12</v>
      </c>
      <c r="B31" s="14" t="s">
        <v>60</v>
      </c>
      <c r="C31" s="21" t="s">
        <v>61</v>
      </c>
      <c r="D31" s="21" t="s">
        <v>62</v>
      </c>
      <c r="E31" s="14" t="s">
        <v>18</v>
      </c>
      <c r="F31" s="15">
        <v>51.5</v>
      </c>
      <c r="G31" s="16"/>
      <c r="H31" s="14">
        <f>ROUND(F31*G31,0)</f>
        <v>0</v>
      </c>
      <c r="I31" s="14"/>
    </row>
    <row r="32" s="2" customFormat="1" ht="18" customHeight="1" spans="1:9">
      <c r="A32" s="18" t="s">
        <v>30</v>
      </c>
      <c r="B32" s="18"/>
      <c r="C32" s="18"/>
      <c r="D32" s="18"/>
      <c r="E32" s="18"/>
      <c r="F32" s="18"/>
      <c r="G32" s="26"/>
      <c r="H32" s="18">
        <f>SUM(H31:H31)</f>
        <v>0</v>
      </c>
      <c r="I32" s="18"/>
    </row>
    <row r="33" s="1" customFormat="1" ht="18" customHeight="1" spans="1:9">
      <c r="A33" s="14"/>
      <c r="B33" s="14"/>
      <c r="C33" s="21"/>
      <c r="D33" s="21"/>
      <c r="E33" s="14"/>
      <c r="F33" s="15"/>
      <c r="G33" s="16"/>
      <c r="H33" s="14"/>
      <c r="I33" s="14"/>
    </row>
    <row r="34" s="1" customFormat="1" ht="18" customHeight="1" spans="1:9">
      <c r="A34" s="14"/>
      <c r="B34" s="14"/>
      <c r="C34" s="21"/>
      <c r="D34" s="21"/>
      <c r="E34" s="14"/>
      <c r="F34" s="15"/>
      <c r="G34" s="16"/>
      <c r="H34" s="14"/>
      <c r="I34" s="14"/>
    </row>
    <row r="35" s="1" customFormat="1" ht="18" customHeight="1" spans="1:9">
      <c r="A35" s="14"/>
      <c r="B35" s="14"/>
      <c r="C35" s="21"/>
      <c r="D35" s="21"/>
      <c r="E35" s="14"/>
      <c r="F35" s="15"/>
      <c r="G35" s="16"/>
      <c r="H35" s="14"/>
      <c r="I35" s="14"/>
    </row>
    <row r="36" s="1" customFormat="1" ht="18" customHeight="1" spans="1:9">
      <c r="A36" s="14"/>
      <c r="B36" s="14"/>
      <c r="C36" s="21"/>
      <c r="D36" s="21"/>
      <c r="E36" s="14"/>
      <c r="F36" s="15"/>
      <c r="G36" s="16"/>
      <c r="H36" s="14"/>
      <c r="I36" s="14"/>
    </row>
    <row r="37" s="1" customFormat="1" ht="18" customHeight="1" spans="1:9">
      <c r="A37" s="14"/>
      <c r="B37" s="14"/>
      <c r="C37" s="21"/>
      <c r="D37" s="21"/>
      <c r="E37" s="14"/>
      <c r="F37" s="15"/>
      <c r="G37" s="16"/>
      <c r="H37" s="14"/>
      <c r="I37" s="14"/>
    </row>
    <row r="38" s="1" customFormat="1" ht="18" customHeight="1" spans="1:9">
      <c r="A38" s="14"/>
      <c r="B38" s="14"/>
      <c r="C38" s="21"/>
      <c r="D38" s="21"/>
      <c r="E38" s="14"/>
      <c r="F38" s="15"/>
      <c r="G38" s="16"/>
      <c r="H38" s="14"/>
      <c r="I38" s="14"/>
    </row>
    <row r="39" s="1" customFormat="1" ht="18" customHeight="1" spans="1:9">
      <c r="A39" s="14"/>
      <c r="B39" s="14"/>
      <c r="C39" s="21"/>
      <c r="D39" s="21"/>
      <c r="E39" s="14"/>
      <c r="F39" s="15"/>
      <c r="G39" s="16"/>
      <c r="H39" s="14"/>
      <c r="I39" s="14"/>
    </row>
    <row r="40" s="1" customFormat="1" ht="18" customHeight="1" spans="1:9">
      <c r="A40" s="14"/>
      <c r="B40" s="14"/>
      <c r="C40" s="21"/>
      <c r="D40" s="21"/>
      <c r="E40" s="14"/>
      <c r="F40" s="15"/>
      <c r="G40" s="16"/>
      <c r="H40" s="14"/>
      <c r="I40" s="14"/>
    </row>
    <row r="41" s="1" customFormat="1" ht="18" customHeight="1" spans="1:9">
      <c r="A41" s="14"/>
      <c r="B41" s="14"/>
      <c r="C41" s="21"/>
      <c r="D41" s="21"/>
      <c r="E41" s="14"/>
      <c r="F41" s="15"/>
      <c r="G41" s="16"/>
      <c r="H41" s="14"/>
      <c r="I41" s="14"/>
    </row>
    <row r="42" s="1" customFormat="1" ht="18" customHeight="1" spans="1:9">
      <c r="A42" s="14"/>
      <c r="B42" s="14"/>
      <c r="C42" s="21"/>
      <c r="D42" s="21"/>
      <c r="E42" s="14"/>
      <c r="F42" s="15"/>
      <c r="G42" s="16"/>
      <c r="H42" s="14"/>
      <c r="I42" s="14"/>
    </row>
    <row r="43" s="1" customFormat="1" ht="18" customHeight="1" spans="1:9">
      <c r="A43" s="14"/>
      <c r="B43" s="14"/>
      <c r="C43" s="21"/>
      <c r="D43" s="21"/>
      <c r="E43" s="14"/>
      <c r="F43" s="15"/>
      <c r="G43" s="16"/>
      <c r="H43" s="14"/>
      <c r="I43" s="14"/>
    </row>
    <row r="44" s="1" customFormat="1" ht="18" customHeight="1" spans="1:9">
      <c r="A44" s="14"/>
      <c r="B44" s="14"/>
      <c r="C44" s="21"/>
      <c r="D44" s="21"/>
      <c r="E44" s="14"/>
      <c r="F44" s="15"/>
      <c r="G44" s="16"/>
      <c r="H44" s="14"/>
      <c r="I44" s="14"/>
    </row>
    <row r="45" s="2" customFormat="1" ht="18" customHeight="1" spans="1:9">
      <c r="A45" s="18" t="s">
        <v>56</v>
      </c>
      <c r="B45" s="18"/>
      <c r="C45" s="18"/>
      <c r="D45" s="18"/>
      <c r="E45" s="18"/>
      <c r="F45" s="19"/>
      <c r="G45" s="20"/>
      <c r="H45" s="18">
        <f>H31</f>
        <v>0</v>
      </c>
      <c r="I45" s="18"/>
    </row>
    <row r="46" s="2" customFormat="1" ht="18" customHeight="1" spans="1:9">
      <c r="A46" s="18" t="s">
        <v>63</v>
      </c>
      <c r="B46" s="18"/>
      <c r="C46" s="18"/>
      <c r="D46" s="18"/>
      <c r="E46" s="18"/>
      <c r="F46" s="19"/>
      <c r="G46" s="20"/>
      <c r="H46" s="18">
        <f>H45+H23</f>
        <v>0</v>
      </c>
      <c r="I46" s="18"/>
    </row>
    <row r="47" s="1" customFormat="1" ht="18.75" customHeight="1" spans="1:9">
      <c r="A47" s="23"/>
      <c r="B47" s="23"/>
      <c r="C47" s="23"/>
      <c r="D47" s="23"/>
      <c r="E47" s="23"/>
      <c r="F47" s="24"/>
      <c r="G47" s="25"/>
      <c r="H47" s="9"/>
      <c r="I47" s="9"/>
    </row>
  </sheetData>
  <sheetProtection password="D896" sheet="1" objects="1"/>
  <mergeCells count="35">
    <mergeCell ref="A1:G1"/>
    <mergeCell ref="H1:I1"/>
    <mergeCell ref="A2:I2"/>
    <mergeCell ref="A3:G3"/>
    <mergeCell ref="H3:I3"/>
    <mergeCell ref="G4:I4"/>
    <mergeCell ref="A11:G11"/>
    <mergeCell ref="A19:G19"/>
    <mergeCell ref="A22:G22"/>
    <mergeCell ref="A23:G23"/>
    <mergeCell ref="A24:G24"/>
    <mergeCell ref="H24:I24"/>
    <mergeCell ref="A25:G25"/>
    <mergeCell ref="H25:I25"/>
    <mergeCell ref="A26:I26"/>
    <mergeCell ref="A27:G27"/>
    <mergeCell ref="H27:I27"/>
    <mergeCell ref="G28:I28"/>
    <mergeCell ref="A32:G32"/>
    <mergeCell ref="A45:G45"/>
    <mergeCell ref="A46:G46"/>
    <mergeCell ref="A47:G47"/>
    <mergeCell ref="H47:I47"/>
    <mergeCell ref="A4:A5"/>
    <mergeCell ref="A28:A29"/>
    <mergeCell ref="B4:B5"/>
    <mergeCell ref="B28:B29"/>
    <mergeCell ref="C4:C5"/>
    <mergeCell ref="C28:C29"/>
    <mergeCell ref="D4:D5"/>
    <mergeCell ref="D28:D29"/>
    <mergeCell ref="E4:E5"/>
    <mergeCell ref="E28:E29"/>
    <mergeCell ref="F4:F5"/>
    <mergeCell ref="F28:F29"/>
  </mergeCells>
  <pageMargins left="0.75" right="0.75" top="1" bottom="1" header="0.511805555555556" footer="0.511805555555556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2"/>
  <sheetViews>
    <sheetView view="pageBreakPreview" zoomScaleNormal="100" zoomScaleSheetLayoutView="100" workbookViewId="0">
      <selection activeCell="A19" sqref="A19:G19"/>
    </sheetView>
  </sheetViews>
  <sheetFormatPr defaultColWidth="6.75" defaultRowHeight="13.5"/>
  <cols>
    <col min="1" max="1" width="4.875" style="1" customWidth="1"/>
    <col min="2" max="2" width="11.25" style="1" customWidth="1"/>
    <col min="3" max="3" width="11.5" style="1" customWidth="1"/>
    <col min="4" max="4" width="17.375" style="1" customWidth="1"/>
    <col min="5" max="5" width="4.75" style="1" customWidth="1"/>
    <col min="6" max="6" width="7.125" style="3" customWidth="1"/>
    <col min="7" max="7" width="10.625" style="4" customWidth="1"/>
    <col min="8" max="9" width="10.625" style="5" customWidth="1"/>
    <col min="10" max="16382" width="6.75" style="1"/>
  </cols>
  <sheetData>
    <row r="1" s="1" customFormat="1" ht="24" customHeight="1" spans="1:9">
      <c r="A1" s="6"/>
      <c r="B1" s="6"/>
      <c r="C1" s="6"/>
      <c r="D1" s="6"/>
      <c r="E1" s="6"/>
      <c r="F1" s="7"/>
      <c r="G1" s="8"/>
      <c r="H1" s="9"/>
      <c r="I1" s="9"/>
    </row>
    <row r="2" s="1" customFormat="1" ht="29.25" customHeight="1" spans="1:9">
      <c r="A2" s="10" t="s">
        <v>0</v>
      </c>
      <c r="B2" s="10"/>
      <c r="C2" s="10"/>
      <c r="D2" s="10"/>
      <c r="E2" s="10"/>
      <c r="F2" s="11"/>
      <c r="G2" s="12"/>
      <c r="H2" s="10"/>
      <c r="I2" s="10"/>
    </row>
    <row r="3" s="1" customFormat="1" ht="36.75" customHeight="1" spans="1:9">
      <c r="A3" s="13" t="s">
        <v>64</v>
      </c>
      <c r="B3" s="13"/>
      <c r="C3" s="13"/>
      <c r="D3" s="13"/>
      <c r="E3" s="13"/>
      <c r="F3" s="7"/>
      <c r="G3" s="8"/>
      <c r="H3" s="9" t="s">
        <v>65</v>
      </c>
      <c r="I3" s="9"/>
    </row>
    <row r="4" s="1" customFormat="1" ht="18" customHeight="1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6" t="s">
        <v>9</v>
      </c>
      <c r="H4" s="14"/>
      <c r="I4" s="14"/>
    </row>
    <row r="5" s="1" customFormat="1" ht="18" customHeight="1" spans="1:9">
      <c r="A5" s="14"/>
      <c r="B5" s="14"/>
      <c r="C5" s="14"/>
      <c r="D5" s="14"/>
      <c r="E5" s="14"/>
      <c r="F5" s="15"/>
      <c r="G5" s="16" t="s">
        <v>10</v>
      </c>
      <c r="H5" s="14" t="s">
        <v>11</v>
      </c>
      <c r="I5" s="14" t="s">
        <v>12</v>
      </c>
    </row>
    <row r="6" s="2" customFormat="1" ht="18" customHeight="1" spans="1:9">
      <c r="A6" s="17"/>
      <c r="B6" s="18" t="s">
        <v>13</v>
      </c>
      <c r="C6" s="17" t="s">
        <v>66</v>
      </c>
      <c r="D6" s="17"/>
      <c r="E6" s="17"/>
      <c r="F6" s="19"/>
      <c r="G6" s="20"/>
      <c r="H6" s="18"/>
      <c r="I6" s="18"/>
    </row>
    <row r="7" s="1" customFormat="1" ht="59.25" customHeight="1" spans="1:9">
      <c r="A7" s="14">
        <v>1</v>
      </c>
      <c r="B7" s="14" t="s">
        <v>67</v>
      </c>
      <c r="C7" s="21" t="s">
        <v>68</v>
      </c>
      <c r="D7" s="21" t="s">
        <v>69</v>
      </c>
      <c r="E7" s="14" t="s">
        <v>18</v>
      </c>
      <c r="F7" s="15">
        <v>25.4</v>
      </c>
      <c r="G7" s="16"/>
      <c r="H7" s="14">
        <f t="shared" ref="H7:H9" si="0">ROUND(F7*G7,0)</f>
        <v>0</v>
      </c>
      <c r="I7" s="14"/>
    </row>
    <row r="8" s="1" customFormat="1" ht="48" customHeight="1" spans="1:9">
      <c r="A8" s="14">
        <v>2</v>
      </c>
      <c r="B8" s="14" t="s">
        <v>70</v>
      </c>
      <c r="C8" s="21" t="s">
        <v>68</v>
      </c>
      <c r="D8" s="21" t="s">
        <v>71</v>
      </c>
      <c r="E8" s="14" t="s">
        <v>18</v>
      </c>
      <c r="F8" s="15">
        <v>38.5</v>
      </c>
      <c r="G8" s="16"/>
      <c r="H8" s="14">
        <f t="shared" si="0"/>
        <v>0</v>
      </c>
      <c r="I8" s="14"/>
    </row>
    <row r="9" s="1" customFormat="1" ht="48" customHeight="1" spans="1:9">
      <c r="A9" s="14">
        <v>3</v>
      </c>
      <c r="B9" s="14" t="s">
        <v>72</v>
      </c>
      <c r="C9" s="21" t="s">
        <v>68</v>
      </c>
      <c r="D9" s="21" t="s">
        <v>73</v>
      </c>
      <c r="E9" s="14" t="s">
        <v>18</v>
      </c>
      <c r="F9" s="15">
        <v>9</v>
      </c>
      <c r="G9" s="16"/>
      <c r="H9" s="14">
        <f t="shared" si="0"/>
        <v>0</v>
      </c>
      <c r="I9" s="14"/>
    </row>
    <row r="10" s="1" customFormat="1" ht="36.75" customHeight="1" spans="1:9">
      <c r="A10" s="14">
        <v>4</v>
      </c>
      <c r="B10" s="14" t="s">
        <v>74</v>
      </c>
      <c r="C10" s="21" t="s">
        <v>68</v>
      </c>
      <c r="D10" s="21" t="s">
        <v>75</v>
      </c>
      <c r="E10" s="14" t="s">
        <v>18</v>
      </c>
      <c r="F10" s="15">
        <v>8.6</v>
      </c>
      <c r="G10" s="16"/>
      <c r="H10" s="14">
        <f t="shared" ref="H10:H18" si="1">ROUND(F10*G10,0)</f>
        <v>0</v>
      </c>
      <c r="I10" s="14"/>
    </row>
    <row r="11" s="1" customFormat="1" ht="48" customHeight="1" spans="1:9">
      <c r="A11" s="14">
        <v>5</v>
      </c>
      <c r="B11" s="14" t="s">
        <v>76</v>
      </c>
      <c r="C11" s="21" t="s">
        <v>77</v>
      </c>
      <c r="D11" s="21" t="s">
        <v>78</v>
      </c>
      <c r="E11" s="14" t="s">
        <v>18</v>
      </c>
      <c r="F11" s="15">
        <v>291</v>
      </c>
      <c r="G11" s="16"/>
      <c r="H11" s="14">
        <f t="shared" si="1"/>
        <v>0</v>
      </c>
      <c r="I11" s="14"/>
    </row>
    <row r="12" s="1" customFormat="1" ht="36.75" customHeight="1" spans="1:9">
      <c r="A12" s="14">
        <v>6</v>
      </c>
      <c r="B12" s="14" t="s">
        <v>79</v>
      </c>
      <c r="C12" s="21" t="s">
        <v>80</v>
      </c>
      <c r="D12" s="21" t="s">
        <v>81</v>
      </c>
      <c r="E12" s="14" t="s">
        <v>82</v>
      </c>
      <c r="F12" s="22">
        <v>10</v>
      </c>
      <c r="G12" s="16"/>
      <c r="H12" s="14">
        <f t="shared" si="1"/>
        <v>0</v>
      </c>
      <c r="I12" s="14"/>
    </row>
    <row r="13" s="2" customFormat="1" ht="18" customHeight="1" spans="1:9">
      <c r="A13" s="18" t="s">
        <v>30</v>
      </c>
      <c r="B13" s="18"/>
      <c r="C13" s="18"/>
      <c r="D13" s="18"/>
      <c r="E13" s="18"/>
      <c r="F13" s="18"/>
      <c r="G13" s="26"/>
      <c r="H13" s="18">
        <f>SUM(H7:H12)</f>
        <v>0</v>
      </c>
      <c r="I13" s="18"/>
    </row>
    <row r="14" s="2" customFormat="1" ht="18" customHeight="1" spans="1:9">
      <c r="A14" s="17"/>
      <c r="B14" s="18" t="s">
        <v>31</v>
      </c>
      <c r="C14" s="17" t="s">
        <v>83</v>
      </c>
      <c r="D14" s="17"/>
      <c r="E14" s="17"/>
      <c r="F14" s="19"/>
      <c r="G14" s="20"/>
      <c r="H14" s="18"/>
      <c r="I14" s="18"/>
    </row>
    <row r="15" s="1" customFormat="1" ht="48" customHeight="1" spans="1:9">
      <c r="A15" s="14">
        <v>7</v>
      </c>
      <c r="B15" s="14" t="s">
        <v>84</v>
      </c>
      <c r="C15" s="21" t="s">
        <v>68</v>
      </c>
      <c r="D15" s="21" t="s">
        <v>85</v>
      </c>
      <c r="E15" s="14" t="s">
        <v>18</v>
      </c>
      <c r="F15" s="15">
        <v>23</v>
      </c>
      <c r="G15" s="16"/>
      <c r="H15" s="14">
        <f t="shared" si="1"/>
        <v>0</v>
      </c>
      <c r="I15" s="14"/>
    </row>
    <row r="16" s="1" customFormat="1" ht="36.75" customHeight="1" spans="1:9">
      <c r="A16" s="14">
        <v>8</v>
      </c>
      <c r="B16" s="14" t="s">
        <v>86</v>
      </c>
      <c r="C16" s="21" t="s">
        <v>80</v>
      </c>
      <c r="D16" s="21" t="s">
        <v>87</v>
      </c>
      <c r="E16" s="14" t="s">
        <v>82</v>
      </c>
      <c r="F16" s="22">
        <v>2</v>
      </c>
      <c r="G16" s="16"/>
      <c r="H16" s="14">
        <f t="shared" si="1"/>
        <v>0</v>
      </c>
      <c r="I16" s="14"/>
    </row>
    <row r="17" s="1" customFormat="1" ht="48" customHeight="1" spans="1:9">
      <c r="A17" s="14">
        <v>9</v>
      </c>
      <c r="B17" s="14" t="s">
        <v>88</v>
      </c>
      <c r="C17" s="21" t="s">
        <v>68</v>
      </c>
      <c r="D17" s="21" t="s">
        <v>89</v>
      </c>
      <c r="E17" s="14" t="s">
        <v>18</v>
      </c>
      <c r="F17" s="15">
        <v>34</v>
      </c>
      <c r="G17" s="16"/>
      <c r="H17" s="14">
        <f t="shared" si="1"/>
        <v>0</v>
      </c>
      <c r="I17" s="14"/>
    </row>
    <row r="18" s="1" customFormat="1" ht="36.75" customHeight="1" spans="1:9">
      <c r="A18" s="14">
        <v>10</v>
      </c>
      <c r="B18" s="14" t="s">
        <v>90</v>
      </c>
      <c r="C18" s="21" t="s">
        <v>80</v>
      </c>
      <c r="D18" s="21" t="s">
        <v>91</v>
      </c>
      <c r="E18" s="14" t="s">
        <v>82</v>
      </c>
      <c r="F18" s="22">
        <v>1</v>
      </c>
      <c r="G18" s="16"/>
      <c r="H18" s="14">
        <f t="shared" si="1"/>
        <v>0</v>
      </c>
      <c r="I18" s="14"/>
    </row>
    <row r="19" s="2" customFormat="1" ht="18" customHeight="1" spans="1:9">
      <c r="A19" s="18" t="s">
        <v>30</v>
      </c>
      <c r="B19" s="18"/>
      <c r="C19" s="18"/>
      <c r="D19" s="18"/>
      <c r="E19" s="18"/>
      <c r="F19" s="18"/>
      <c r="G19" s="26"/>
      <c r="H19" s="18">
        <f>SUM(H15:H18)</f>
        <v>0</v>
      </c>
      <c r="I19" s="18"/>
    </row>
    <row r="20" s="2" customFormat="1" ht="18" customHeight="1" spans="1:9">
      <c r="A20" s="18" t="s">
        <v>56</v>
      </c>
      <c r="B20" s="18"/>
      <c r="C20" s="18"/>
      <c r="D20" s="18"/>
      <c r="E20" s="18"/>
      <c r="F20" s="19"/>
      <c r="G20" s="20"/>
      <c r="H20" s="18">
        <f>H19+H13</f>
        <v>0</v>
      </c>
      <c r="I20" s="18"/>
    </row>
    <row r="21" s="2" customFormat="1" ht="18" customHeight="1" spans="1:9">
      <c r="A21" s="18" t="s">
        <v>63</v>
      </c>
      <c r="B21" s="18"/>
      <c r="C21" s="18"/>
      <c r="D21" s="18"/>
      <c r="E21" s="18"/>
      <c r="F21" s="19"/>
      <c r="G21" s="20"/>
      <c r="H21" s="18">
        <f>H20</f>
        <v>0</v>
      </c>
      <c r="I21" s="18"/>
    </row>
    <row r="22" s="1" customFormat="1" ht="18.75" customHeight="1" spans="1:9">
      <c r="A22" s="23"/>
      <c r="B22" s="23"/>
      <c r="C22" s="23"/>
      <c r="D22" s="23"/>
      <c r="E22" s="23"/>
      <c r="F22" s="24"/>
      <c r="G22" s="25"/>
      <c r="H22" s="9"/>
      <c r="I22" s="9"/>
    </row>
  </sheetData>
  <sheetProtection password="D896" sheet="1" objects="1"/>
  <mergeCells count="18">
    <mergeCell ref="A1:G1"/>
    <mergeCell ref="H1:I1"/>
    <mergeCell ref="A2:I2"/>
    <mergeCell ref="A3:G3"/>
    <mergeCell ref="H3:I3"/>
    <mergeCell ref="G4:I4"/>
    <mergeCell ref="A13:G13"/>
    <mergeCell ref="A19:G19"/>
    <mergeCell ref="A20:G20"/>
    <mergeCell ref="A21:G21"/>
    <mergeCell ref="A22:G22"/>
    <mergeCell ref="H22:I22"/>
    <mergeCell ref="A4:A5"/>
    <mergeCell ref="B4:B5"/>
    <mergeCell ref="C4:C5"/>
    <mergeCell ref="D4:D5"/>
    <mergeCell ref="E4:E5"/>
    <mergeCell ref="F4:F5"/>
  </mergeCells>
  <pageMargins left="0.75" right="0.75" top="1" bottom="1" header="0.511805555555556" footer="0.511805555555556"/>
  <pageSetup paperSize="9" scale="9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4"/>
  <sheetViews>
    <sheetView view="pageBreakPreview" zoomScaleNormal="100" zoomScaleSheetLayoutView="100" topLeftCell="A30" workbookViewId="0">
      <selection activeCell="F45" sqref="F45"/>
    </sheetView>
  </sheetViews>
  <sheetFormatPr defaultColWidth="6.75" defaultRowHeight="13.5"/>
  <cols>
    <col min="1" max="1" width="4.875" style="1" customWidth="1"/>
    <col min="2" max="2" width="10.625" style="1" customWidth="1"/>
    <col min="3" max="3" width="11.5" style="1" customWidth="1"/>
    <col min="4" max="4" width="17.375" style="1" customWidth="1"/>
    <col min="5" max="5" width="4.75" style="1" customWidth="1"/>
    <col min="6" max="6" width="7.125" style="3" customWidth="1"/>
    <col min="7" max="7" width="10.625" style="4" customWidth="1"/>
    <col min="8" max="9" width="10.625" style="5" customWidth="1"/>
    <col min="10" max="16382" width="6.75" style="1"/>
  </cols>
  <sheetData>
    <row r="1" s="1" customFormat="1" ht="24" customHeight="1" spans="1:9">
      <c r="A1" s="6"/>
      <c r="B1" s="6"/>
      <c r="C1" s="6"/>
      <c r="D1" s="6"/>
      <c r="E1" s="6"/>
      <c r="F1" s="7"/>
      <c r="G1" s="8"/>
      <c r="H1" s="9"/>
      <c r="I1" s="9"/>
    </row>
    <row r="2" s="1" customFormat="1" ht="29.25" customHeight="1" spans="1:9">
      <c r="A2" s="10" t="s">
        <v>0</v>
      </c>
      <c r="B2" s="10"/>
      <c r="C2" s="10"/>
      <c r="D2" s="10"/>
      <c r="E2" s="10"/>
      <c r="F2" s="11"/>
      <c r="G2" s="12"/>
      <c r="H2" s="10"/>
      <c r="I2" s="10"/>
    </row>
    <row r="3" s="1" customFormat="1" ht="36.75" customHeight="1" spans="1:9">
      <c r="A3" s="13" t="s">
        <v>92</v>
      </c>
      <c r="B3" s="13"/>
      <c r="C3" s="13"/>
      <c r="D3" s="13"/>
      <c r="E3" s="13"/>
      <c r="F3" s="7"/>
      <c r="G3" s="8"/>
      <c r="H3" s="9" t="s">
        <v>2</v>
      </c>
      <c r="I3" s="9"/>
    </row>
    <row r="4" s="1" customFormat="1" ht="18" customHeight="1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6" t="s">
        <v>9</v>
      </c>
      <c r="H4" s="14"/>
      <c r="I4" s="14"/>
    </row>
    <row r="5" s="1" customFormat="1" ht="18" customHeight="1" spans="1:9">
      <c r="A5" s="14"/>
      <c r="B5" s="14"/>
      <c r="C5" s="14"/>
      <c r="D5" s="14"/>
      <c r="E5" s="14"/>
      <c r="F5" s="15"/>
      <c r="G5" s="16" t="s">
        <v>10</v>
      </c>
      <c r="H5" s="14" t="s">
        <v>11</v>
      </c>
      <c r="I5" s="14" t="s">
        <v>12</v>
      </c>
    </row>
    <row r="6" s="2" customFormat="1" ht="18" customHeight="1" spans="1:9">
      <c r="A6" s="17"/>
      <c r="B6" s="18" t="s">
        <v>13</v>
      </c>
      <c r="C6" s="17" t="s">
        <v>14</v>
      </c>
      <c r="D6" s="17"/>
      <c r="E6" s="17"/>
      <c r="F6" s="19"/>
      <c r="G6" s="20"/>
      <c r="H6" s="18"/>
      <c r="I6" s="18"/>
    </row>
    <row r="7" s="1" customFormat="1" ht="36.75" customHeight="1" spans="1:9">
      <c r="A7" s="14">
        <v>1</v>
      </c>
      <c r="B7" s="14" t="s">
        <v>93</v>
      </c>
      <c r="C7" s="21" t="s">
        <v>16</v>
      </c>
      <c r="D7" s="21" t="s">
        <v>17</v>
      </c>
      <c r="E7" s="14" t="s">
        <v>18</v>
      </c>
      <c r="F7" s="15">
        <v>2865</v>
      </c>
      <c r="G7" s="16"/>
      <c r="H7" s="14">
        <f t="shared" ref="H7:H9" si="0">ROUND(F7*G7,0)</f>
        <v>0</v>
      </c>
      <c r="I7" s="14"/>
    </row>
    <row r="8" s="1" customFormat="1" ht="36.75" customHeight="1" spans="1:9">
      <c r="A8" s="14">
        <v>2</v>
      </c>
      <c r="B8" s="14" t="s">
        <v>94</v>
      </c>
      <c r="C8" s="21" t="s">
        <v>20</v>
      </c>
      <c r="D8" s="21" t="s">
        <v>95</v>
      </c>
      <c r="E8" s="14" t="s">
        <v>18</v>
      </c>
      <c r="F8" s="15">
        <v>45.5</v>
      </c>
      <c r="G8" s="16"/>
      <c r="H8" s="14">
        <f t="shared" si="0"/>
        <v>0</v>
      </c>
      <c r="I8" s="14"/>
    </row>
    <row r="9" s="1" customFormat="1" ht="48" customHeight="1" spans="1:9">
      <c r="A9" s="14">
        <v>3</v>
      </c>
      <c r="B9" s="14" t="s">
        <v>96</v>
      </c>
      <c r="C9" s="21" t="s">
        <v>97</v>
      </c>
      <c r="D9" s="21" t="s">
        <v>98</v>
      </c>
      <c r="E9" s="14" t="s">
        <v>18</v>
      </c>
      <c r="F9" s="15">
        <v>643</v>
      </c>
      <c r="G9" s="16"/>
      <c r="H9" s="14">
        <f t="shared" si="0"/>
        <v>0</v>
      </c>
      <c r="I9" s="14"/>
    </row>
    <row r="10" s="1" customFormat="1" ht="25.5" customHeight="1" spans="1:9">
      <c r="A10" s="14">
        <v>4</v>
      </c>
      <c r="B10" s="14" t="s">
        <v>99</v>
      </c>
      <c r="C10" s="21" t="s">
        <v>100</v>
      </c>
      <c r="D10" s="21" t="s">
        <v>101</v>
      </c>
      <c r="E10" s="14" t="s">
        <v>18</v>
      </c>
      <c r="F10" s="15">
        <v>1.1</v>
      </c>
      <c r="G10" s="16"/>
      <c r="H10" s="14">
        <f t="shared" ref="H10:H19" si="1">ROUND(F10*G10,0)</f>
        <v>0</v>
      </c>
      <c r="I10" s="14"/>
    </row>
    <row r="11" s="1" customFormat="1" ht="48" customHeight="1" spans="1:9">
      <c r="A11" s="14">
        <v>5</v>
      </c>
      <c r="B11" s="14" t="s">
        <v>102</v>
      </c>
      <c r="C11" s="21" t="s">
        <v>103</v>
      </c>
      <c r="D11" s="21" t="s">
        <v>104</v>
      </c>
      <c r="E11" s="14" t="s">
        <v>49</v>
      </c>
      <c r="F11" s="15">
        <v>446.6</v>
      </c>
      <c r="G11" s="16"/>
      <c r="H11" s="14">
        <f t="shared" si="1"/>
        <v>0</v>
      </c>
      <c r="I11" s="14"/>
    </row>
    <row r="12" s="1" customFormat="1" ht="25.5" customHeight="1" spans="1:9">
      <c r="A12" s="14">
        <v>6</v>
      </c>
      <c r="B12" s="14" t="s">
        <v>105</v>
      </c>
      <c r="C12" s="21" t="s">
        <v>27</v>
      </c>
      <c r="D12" s="21" t="s">
        <v>28</v>
      </c>
      <c r="E12" s="14" t="s">
        <v>29</v>
      </c>
      <c r="F12" s="15">
        <v>244.7</v>
      </c>
      <c r="G12" s="16"/>
      <c r="H12" s="14">
        <f t="shared" si="1"/>
        <v>0</v>
      </c>
      <c r="I12" s="14"/>
    </row>
    <row r="13" s="2" customFormat="1" ht="18" customHeight="1" spans="1:9">
      <c r="A13" s="18" t="s">
        <v>30</v>
      </c>
      <c r="B13" s="18"/>
      <c r="C13" s="18"/>
      <c r="D13" s="18"/>
      <c r="E13" s="18"/>
      <c r="F13" s="18"/>
      <c r="G13" s="26"/>
      <c r="H13" s="18">
        <f>SUM(H7:H12)</f>
        <v>0</v>
      </c>
      <c r="I13" s="18"/>
    </row>
    <row r="14" s="2" customFormat="1" ht="18" customHeight="1" spans="1:9">
      <c r="A14" s="17"/>
      <c r="B14" s="18" t="s">
        <v>31</v>
      </c>
      <c r="C14" s="17" t="s">
        <v>32</v>
      </c>
      <c r="D14" s="17"/>
      <c r="E14" s="17"/>
      <c r="F14" s="19"/>
      <c r="G14" s="20"/>
      <c r="H14" s="18"/>
      <c r="I14" s="18"/>
    </row>
    <row r="15" s="1" customFormat="1" ht="48" customHeight="1" spans="1:9">
      <c r="A15" s="14">
        <v>7</v>
      </c>
      <c r="B15" s="14" t="s">
        <v>106</v>
      </c>
      <c r="C15" s="21" t="s">
        <v>34</v>
      </c>
      <c r="D15" s="21" t="s">
        <v>35</v>
      </c>
      <c r="E15" s="14" t="s">
        <v>18</v>
      </c>
      <c r="F15" s="15">
        <v>2910.5</v>
      </c>
      <c r="G15" s="16"/>
      <c r="H15" s="14">
        <f t="shared" si="1"/>
        <v>0</v>
      </c>
      <c r="I15" s="14"/>
    </row>
    <row r="16" s="1" customFormat="1" ht="36.75" customHeight="1" spans="1:9">
      <c r="A16" s="14">
        <v>8</v>
      </c>
      <c r="B16" s="14" t="s">
        <v>107</v>
      </c>
      <c r="C16" s="21" t="s">
        <v>34</v>
      </c>
      <c r="D16" s="21" t="s">
        <v>108</v>
      </c>
      <c r="E16" s="14" t="s">
        <v>18</v>
      </c>
      <c r="F16" s="15">
        <v>45.5</v>
      </c>
      <c r="G16" s="16"/>
      <c r="H16" s="14">
        <f t="shared" si="1"/>
        <v>0</v>
      </c>
      <c r="I16" s="14"/>
    </row>
    <row r="17" s="1" customFormat="1" ht="48" customHeight="1" spans="1:9">
      <c r="A17" s="14">
        <v>9</v>
      </c>
      <c r="B17" s="14" t="s">
        <v>109</v>
      </c>
      <c r="C17" s="21" t="s">
        <v>41</v>
      </c>
      <c r="D17" s="21" t="s">
        <v>42</v>
      </c>
      <c r="E17" s="14" t="s">
        <v>18</v>
      </c>
      <c r="F17" s="15">
        <v>2910.5</v>
      </c>
      <c r="G17" s="16"/>
      <c r="H17" s="14">
        <f t="shared" si="1"/>
        <v>0</v>
      </c>
      <c r="I17" s="14"/>
    </row>
    <row r="18" s="1" customFormat="1" ht="48" customHeight="1" spans="1:9">
      <c r="A18" s="14">
        <v>10</v>
      </c>
      <c r="B18" s="14" t="s">
        <v>110</v>
      </c>
      <c r="C18" s="21" t="s">
        <v>44</v>
      </c>
      <c r="D18" s="21" t="s">
        <v>45</v>
      </c>
      <c r="E18" s="14" t="s">
        <v>18</v>
      </c>
      <c r="F18" s="15">
        <v>45.5</v>
      </c>
      <c r="G18" s="16"/>
      <c r="H18" s="14">
        <f t="shared" si="1"/>
        <v>0</v>
      </c>
      <c r="I18" s="14"/>
    </row>
    <row r="19" s="1" customFormat="1" ht="48" customHeight="1" spans="1:9">
      <c r="A19" s="14">
        <v>11</v>
      </c>
      <c r="B19" s="14" t="s">
        <v>111</v>
      </c>
      <c r="C19" s="21" t="s">
        <v>47</v>
      </c>
      <c r="D19" s="21" t="s">
        <v>48</v>
      </c>
      <c r="E19" s="14" t="s">
        <v>49</v>
      </c>
      <c r="F19" s="15">
        <v>526.8</v>
      </c>
      <c r="G19" s="16"/>
      <c r="H19" s="14">
        <f t="shared" si="1"/>
        <v>0</v>
      </c>
      <c r="I19" s="14"/>
    </row>
    <row r="20" s="2" customFormat="1" ht="18" customHeight="1" spans="1:9">
      <c r="A20" s="18" t="s">
        <v>30</v>
      </c>
      <c r="B20" s="18"/>
      <c r="C20" s="18"/>
      <c r="D20" s="18"/>
      <c r="E20" s="18"/>
      <c r="F20" s="18"/>
      <c r="G20" s="26"/>
      <c r="H20" s="18">
        <f>SUM(H15:H19)</f>
        <v>0</v>
      </c>
      <c r="I20" s="18"/>
    </row>
    <row r="21" s="2" customFormat="1" ht="18" customHeight="1" spans="1:9">
      <c r="A21" s="18" t="s">
        <v>56</v>
      </c>
      <c r="B21" s="18"/>
      <c r="C21" s="18"/>
      <c r="D21" s="18"/>
      <c r="E21" s="18"/>
      <c r="F21" s="19"/>
      <c r="G21" s="20"/>
      <c r="H21" s="18">
        <f>H20+H13</f>
        <v>0</v>
      </c>
      <c r="I21" s="18"/>
    </row>
    <row r="22" s="1" customFormat="1" ht="18.75" customHeight="1" spans="1:9">
      <c r="A22" s="23"/>
      <c r="B22" s="23"/>
      <c r="C22" s="23"/>
      <c r="D22" s="23"/>
      <c r="E22" s="23"/>
      <c r="F22" s="24"/>
      <c r="G22" s="25"/>
      <c r="H22" s="9"/>
      <c r="I22" s="9"/>
    </row>
    <row r="23" s="1" customFormat="1" ht="24" customHeight="1" spans="1:9">
      <c r="A23" s="6"/>
      <c r="B23" s="6"/>
      <c r="C23" s="6"/>
      <c r="D23" s="6"/>
      <c r="E23" s="6"/>
      <c r="F23" s="7"/>
      <c r="G23" s="8"/>
      <c r="H23" s="9"/>
      <c r="I23" s="9"/>
    </row>
    <row r="24" s="1" customFormat="1" ht="29.25" customHeight="1" spans="1:9">
      <c r="A24" s="10" t="s">
        <v>0</v>
      </c>
      <c r="B24" s="10"/>
      <c r="C24" s="10"/>
      <c r="D24" s="10"/>
      <c r="E24" s="10"/>
      <c r="F24" s="11"/>
      <c r="G24" s="12"/>
      <c r="H24" s="10"/>
      <c r="I24" s="10"/>
    </row>
    <row r="25" s="1" customFormat="1" ht="36.75" customHeight="1" spans="1:9">
      <c r="A25" s="13" t="s">
        <v>92</v>
      </c>
      <c r="B25" s="13"/>
      <c r="C25" s="13"/>
      <c r="D25" s="13"/>
      <c r="E25" s="13"/>
      <c r="F25" s="7"/>
      <c r="G25" s="8"/>
      <c r="H25" s="9" t="s">
        <v>57</v>
      </c>
      <c r="I25" s="9"/>
    </row>
    <row r="26" s="1" customFormat="1" ht="18" customHeight="1" spans="1:9">
      <c r="A26" s="14" t="s">
        <v>3</v>
      </c>
      <c r="B26" s="14" t="s">
        <v>4</v>
      </c>
      <c r="C26" s="14" t="s">
        <v>5</v>
      </c>
      <c r="D26" s="14" t="s">
        <v>6</v>
      </c>
      <c r="E26" s="14" t="s">
        <v>7</v>
      </c>
      <c r="F26" s="15" t="s">
        <v>8</v>
      </c>
      <c r="G26" s="16" t="s">
        <v>9</v>
      </c>
      <c r="H26" s="14"/>
      <c r="I26" s="14"/>
    </row>
    <row r="27" s="1" customFormat="1" ht="18" customHeight="1" spans="1:9">
      <c r="A27" s="14"/>
      <c r="B27" s="14"/>
      <c r="C27" s="14"/>
      <c r="D27" s="14"/>
      <c r="E27" s="14"/>
      <c r="F27" s="15"/>
      <c r="G27" s="16" t="s">
        <v>10</v>
      </c>
      <c r="H27" s="14" t="s">
        <v>11</v>
      </c>
      <c r="I27" s="14" t="s">
        <v>12</v>
      </c>
    </row>
    <row r="28" s="2" customFormat="1" ht="18" customHeight="1" spans="1:9">
      <c r="A28" s="17"/>
      <c r="B28" s="18" t="s">
        <v>50</v>
      </c>
      <c r="C28" s="17" t="s">
        <v>112</v>
      </c>
      <c r="D28" s="17"/>
      <c r="E28" s="17"/>
      <c r="F28" s="19"/>
      <c r="G28" s="20"/>
      <c r="H28" s="18"/>
      <c r="I28" s="18"/>
    </row>
    <row r="29" s="1" customFormat="1" ht="70.5" customHeight="1" spans="1:9">
      <c r="A29" s="14">
        <v>12</v>
      </c>
      <c r="B29" s="14" t="s">
        <v>113</v>
      </c>
      <c r="C29" s="21" t="s">
        <v>114</v>
      </c>
      <c r="D29" s="21" t="s">
        <v>115</v>
      </c>
      <c r="E29" s="14" t="s">
        <v>49</v>
      </c>
      <c r="F29" s="15">
        <v>446.6</v>
      </c>
      <c r="G29" s="16"/>
      <c r="H29" s="14">
        <f t="shared" ref="H29:H32" si="2">ROUND(F29*G29,0)</f>
        <v>0</v>
      </c>
      <c r="I29" s="14"/>
    </row>
    <row r="30" s="1" customFormat="1" ht="48" customHeight="1" spans="1:9">
      <c r="A30" s="14">
        <v>13</v>
      </c>
      <c r="B30" s="14" t="s">
        <v>116</v>
      </c>
      <c r="C30" s="21" t="s">
        <v>117</v>
      </c>
      <c r="D30" s="21" t="s">
        <v>118</v>
      </c>
      <c r="E30" s="14" t="s">
        <v>18</v>
      </c>
      <c r="F30" s="15">
        <v>609.7</v>
      </c>
      <c r="G30" s="16"/>
      <c r="H30" s="14">
        <f t="shared" si="2"/>
        <v>0</v>
      </c>
      <c r="I30" s="14"/>
    </row>
    <row r="31" s="1" customFormat="1" ht="48" customHeight="1" spans="1:9">
      <c r="A31" s="14">
        <v>14</v>
      </c>
      <c r="B31" s="14" t="s">
        <v>119</v>
      </c>
      <c r="C31" s="21" t="s">
        <v>117</v>
      </c>
      <c r="D31" s="21" t="s">
        <v>120</v>
      </c>
      <c r="E31" s="14" t="s">
        <v>18</v>
      </c>
      <c r="F31" s="15">
        <v>33.3</v>
      </c>
      <c r="G31" s="16"/>
      <c r="H31" s="14">
        <f t="shared" si="2"/>
        <v>0</v>
      </c>
      <c r="I31" s="14"/>
    </row>
    <row r="32" s="1" customFormat="1" ht="70.5" customHeight="1" spans="1:9">
      <c r="A32" s="14">
        <v>15</v>
      </c>
      <c r="B32" s="14" t="s">
        <v>121</v>
      </c>
      <c r="C32" s="21" t="s">
        <v>114</v>
      </c>
      <c r="D32" s="21" t="s">
        <v>122</v>
      </c>
      <c r="E32" s="14" t="s">
        <v>49</v>
      </c>
      <c r="F32" s="15">
        <v>155</v>
      </c>
      <c r="G32" s="16"/>
      <c r="H32" s="14">
        <f t="shared" si="2"/>
        <v>0</v>
      </c>
      <c r="I32" s="14"/>
    </row>
    <row r="33" s="1" customFormat="1" ht="25.5" customHeight="1" spans="1:9">
      <c r="A33" s="14">
        <v>16</v>
      </c>
      <c r="B33" s="14" t="s">
        <v>123</v>
      </c>
      <c r="C33" s="21" t="s">
        <v>124</v>
      </c>
      <c r="D33" s="21" t="s">
        <v>125</v>
      </c>
      <c r="E33" s="14" t="s">
        <v>55</v>
      </c>
      <c r="F33" s="22">
        <v>6</v>
      </c>
      <c r="G33" s="16"/>
      <c r="H33" s="14">
        <f t="shared" ref="H33:H39" si="3">ROUND(F33*G33,0)</f>
        <v>0</v>
      </c>
      <c r="I33" s="14"/>
    </row>
    <row r="34" s="1" customFormat="1" ht="25.5" customHeight="1" spans="1:9">
      <c r="A34" s="14">
        <v>17</v>
      </c>
      <c r="B34" s="14" t="s">
        <v>126</v>
      </c>
      <c r="C34" s="21" t="s">
        <v>124</v>
      </c>
      <c r="D34" s="21" t="s">
        <v>127</v>
      </c>
      <c r="E34" s="14" t="s">
        <v>55</v>
      </c>
      <c r="F34" s="22">
        <v>2</v>
      </c>
      <c r="G34" s="16"/>
      <c r="H34" s="14">
        <f t="shared" si="3"/>
        <v>0</v>
      </c>
      <c r="I34" s="14"/>
    </row>
    <row r="35" s="1" customFormat="1" ht="25.5" customHeight="1" spans="1:9">
      <c r="A35" s="14">
        <v>18</v>
      </c>
      <c r="B35" s="14" t="s">
        <v>128</v>
      </c>
      <c r="C35" s="21" t="s">
        <v>124</v>
      </c>
      <c r="D35" s="21" t="s">
        <v>129</v>
      </c>
      <c r="E35" s="14" t="s">
        <v>55</v>
      </c>
      <c r="F35" s="22">
        <v>4</v>
      </c>
      <c r="G35" s="16"/>
      <c r="H35" s="14">
        <f t="shared" si="3"/>
        <v>0</v>
      </c>
      <c r="I35" s="14"/>
    </row>
    <row r="36" s="2" customFormat="1" ht="18" customHeight="1" spans="1:9">
      <c r="A36" s="18" t="s">
        <v>30</v>
      </c>
      <c r="B36" s="18"/>
      <c r="C36" s="18"/>
      <c r="D36" s="18"/>
      <c r="E36" s="18"/>
      <c r="F36" s="18"/>
      <c r="G36" s="26"/>
      <c r="H36" s="18">
        <f>SUM(H29:H35)</f>
        <v>0</v>
      </c>
      <c r="I36" s="18"/>
    </row>
    <row r="37" s="2" customFormat="1" ht="18" customHeight="1" spans="1:9">
      <c r="A37" s="17"/>
      <c r="B37" s="18" t="s">
        <v>58</v>
      </c>
      <c r="C37" s="17" t="s">
        <v>51</v>
      </c>
      <c r="D37" s="17"/>
      <c r="E37" s="17"/>
      <c r="F37" s="27"/>
      <c r="G37" s="20"/>
      <c r="H37" s="18"/>
      <c r="I37" s="18"/>
    </row>
    <row r="38" s="1" customFormat="1" ht="25.5" customHeight="1" spans="1:9">
      <c r="A38" s="14">
        <v>19</v>
      </c>
      <c r="B38" s="14" t="s">
        <v>130</v>
      </c>
      <c r="C38" s="21" t="s">
        <v>53</v>
      </c>
      <c r="D38" s="21" t="s">
        <v>54</v>
      </c>
      <c r="E38" s="14" t="s">
        <v>55</v>
      </c>
      <c r="F38" s="22">
        <v>6</v>
      </c>
      <c r="G38" s="16"/>
      <c r="H38" s="14">
        <f t="shared" si="3"/>
        <v>0</v>
      </c>
      <c r="I38" s="14"/>
    </row>
    <row r="39" s="1" customFormat="1" ht="42" customHeight="1" spans="1:9">
      <c r="A39" s="14">
        <v>20</v>
      </c>
      <c r="B39" s="14" t="s">
        <v>131</v>
      </c>
      <c r="C39" s="21" t="s">
        <v>132</v>
      </c>
      <c r="D39" s="21" t="s">
        <v>133</v>
      </c>
      <c r="E39" s="14" t="s">
        <v>55</v>
      </c>
      <c r="F39" s="22">
        <v>1</v>
      </c>
      <c r="G39" s="16"/>
      <c r="H39" s="14">
        <f t="shared" si="3"/>
        <v>0</v>
      </c>
      <c r="I39" s="14"/>
    </row>
    <row r="40" s="2" customFormat="1" ht="18" customHeight="1" spans="1:9">
      <c r="A40" s="18" t="s">
        <v>30</v>
      </c>
      <c r="B40" s="18"/>
      <c r="C40" s="18"/>
      <c r="D40" s="18"/>
      <c r="E40" s="18"/>
      <c r="F40" s="18"/>
      <c r="G40" s="26"/>
      <c r="H40" s="18">
        <f>SUM(H38:H39)</f>
        <v>0</v>
      </c>
      <c r="I40" s="18"/>
    </row>
    <row r="41" s="2" customFormat="1" ht="18" customHeight="1" spans="1:9">
      <c r="A41" s="18"/>
      <c r="B41" s="18"/>
      <c r="C41" s="17"/>
      <c r="D41" s="17"/>
      <c r="E41" s="18"/>
      <c r="F41" s="19"/>
      <c r="G41" s="20"/>
      <c r="H41" s="18"/>
      <c r="I41" s="18"/>
    </row>
    <row r="42" s="2" customFormat="1" ht="18" customHeight="1" spans="1:9">
      <c r="A42" s="18" t="s">
        <v>56</v>
      </c>
      <c r="B42" s="18"/>
      <c r="C42" s="18"/>
      <c r="D42" s="18"/>
      <c r="E42" s="18"/>
      <c r="F42" s="19"/>
      <c r="G42" s="20"/>
      <c r="H42" s="18">
        <f>H40+H36</f>
        <v>0</v>
      </c>
      <c r="I42" s="18"/>
    </row>
    <row r="43" s="2" customFormat="1" ht="18" customHeight="1" spans="1:9">
      <c r="A43" s="18" t="s">
        <v>63</v>
      </c>
      <c r="B43" s="18"/>
      <c r="C43" s="18"/>
      <c r="D43" s="18"/>
      <c r="E43" s="18"/>
      <c r="F43" s="19"/>
      <c r="G43" s="20"/>
      <c r="H43" s="18">
        <f>H42+H21</f>
        <v>0</v>
      </c>
      <c r="I43" s="18"/>
    </row>
    <row r="44" s="1" customFormat="1" ht="18.75" customHeight="1" spans="1:9">
      <c r="A44" s="23"/>
      <c r="B44" s="23"/>
      <c r="C44" s="23"/>
      <c r="D44" s="23"/>
      <c r="E44" s="23"/>
      <c r="F44" s="24"/>
      <c r="G44" s="25"/>
      <c r="H44" s="9"/>
      <c r="I44" s="9"/>
    </row>
  </sheetData>
  <sheetProtection password="D896" sheet="1" objects="1"/>
  <mergeCells count="35">
    <mergeCell ref="A1:G1"/>
    <mergeCell ref="H1:I1"/>
    <mergeCell ref="A2:I2"/>
    <mergeCell ref="A3:G3"/>
    <mergeCell ref="H3:I3"/>
    <mergeCell ref="G4:I4"/>
    <mergeCell ref="A13:G13"/>
    <mergeCell ref="A20:G20"/>
    <mergeCell ref="A21:G21"/>
    <mergeCell ref="A22:G22"/>
    <mergeCell ref="H22:I22"/>
    <mergeCell ref="A23:G23"/>
    <mergeCell ref="H23:I23"/>
    <mergeCell ref="A24:I24"/>
    <mergeCell ref="A25:G25"/>
    <mergeCell ref="H25:I25"/>
    <mergeCell ref="G26:I26"/>
    <mergeCell ref="A36:G36"/>
    <mergeCell ref="A40:G40"/>
    <mergeCell ref="A42:G42"/>
    <mergeCell ref="A43:G43"/>
    <mergeCell ref="A44:G44"/>
    <mergeCell ref="H44:I44"/>
    <mergeCell ref="A4:A5"/>
    <mergeCell ref="A26:A27"/>
    <mergeCell ref="B4:B5"/>
    <mergeCell ref="B26:B27"/>
    <mergeCell ref="C4:C5"/>
    <mergeCell ref="C26:C27"/>
    <mergeCell ref="D4:D5"/>
    <mergeCell ref="D26:D27"/>
    <mergeCell ref="E4:E5"/>
    <mergeCell ref="E26:E27"/>
    <mergeCell ref="F4:F5"/>
    <mergeCell ref="F26:F27"/>
  </mergeCells>
  <pageMargins left="0.75" right="0.75" top="1" bottom="1" header="0.511805555555556" footer="0.511805555555556"/>
  <pageSetup paperSize="9" scale="9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7"/>
  <sheetViews>
    <sheetView view="pageBreakPreview" zoomScaleNormal="100" zoomScaleSheetLayoutView="100" topLeftCell="A13" workbookViewId="0">
      <selection activeCell="A27" sqref="A27:G27"/>
    </sheetView>
  </sheetViews>
  <sheetFormatPr defaultColWidth="6.75" defaultRowHeight="13.5"/>
  <cols>
    <col min="1" max="1" width="4.875" style="1" customWidth="1"/>
    <col min="2" max="2" width="10.375" style="1" customWidth="1"/>
    <col min="3" max="3" width="11.5" style="1" customWidth="1"/>
    <col min="4" max="4" width="17.375" style="1" customWidth="1"/>
    <col min="5" max="5" width="4.75" style="1" customWidth="1"/>
    <col min="6" max="6" width="7.125" style="3" customWidth="1"/>
    <col min="7" max="7" width="10.625" style="4" customWidth="1"/>
    <col min="8" max="9" width="10.625" style="5" customWidth="1"/>
    <col min="10" max="16382" width="6.75" style="1"/>
  </cols>
  <sheetData>
    <row r="1" s="1" customFormat="1" ht="24" customHeight="1" spans="1:9">
      <c r="A1" s="6"/>
      <c r="B1" s="6"/>
      <c r="C1" s="6"/>
      <c r="D1" s="6"/>
      <c r="E1" s="6"/>
      <c r="F1" s="7"/>
      <c r="G1" s="8"/>
      <c r="H1" s="9"/>
      <c r="I1" s="9"/>
    </row>
    <row r="2" s="1" customFormat="1" ht="29.25" customHeight="1" spans="1:9">
      <c r="A2" s="10" t="s">
        <v>0</v>
      </c>
      <c r="B2" s="10"/>
      <c r="C2" s="10"/>
      <c r="D2" s="10"/>
      <c r="E2" s="10"/>
      <c r="F2" s="11"/>
      <c r="G2" s="12"/>
      <c r="H2" s="10"/>
      <c r="I2" s="10"/>
    </row>
    <row r="3" s="1" customFormat="1" ht="36.75" customHeight="1" spans="1:9">
      <c r="A3" s="13" t="s">
        <v>134</v>
      </c>
      <c r="B3" s="13"/>
      <c r="C3" s="13"/>
      <c r="D3" s="13"/>
      <c r="E3" s="13"/>
      <c r="F3" s="7"/>
      <c r="G3" s="8"/>
      <c r="H3" s="9" t="s">
        <v>2</v>
      </c>
      <c r="I3" s="9"/>
    </row>
    <row r="4" s="1" customFormat="1" ht="18" customHeight="1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6" t="s">
        <v>9</v>
      </c>
      <c r="H4" s="14"/>
      <c r="I4" s="14"/>
    </row>
    <row r="5" s="1" customFormat="1" ht="18" customHeight="1" spans="1:9">
      <c r="A5" s="14"/>
      <c r="B5" s="14"/>
      <c r="C5" s="14"/>
      <c r="D5" s="14"/>
      <c r="E5" s="14"/>
      <c r="F5" s="15"/>
      <c r="G5" s="16" t="s">
        <v>10</v>
      </c>
      <c r="H5" s="14" t="s">
        <v>11</v>
      </c>
      <c r="I5" s="14" t="s">
        <v>12</v>
      </c>
    </row>
    <row r="6" s="2" customFormat="1" ht="18" customHeight="1" spans="1:9">
      <c r="A6" s="17"/>
      <c r="B6" s="18" t="s">
        <v>13</v>
      </c>
      <c r="C6" s="17" t="s">
        <v>66</v>
      </c>
      <c r="D6" s="17"/>
      <c r="E6" s="17"/>
      <c r="F6" s="19"/>
      <c r="G6" s="20"/>
      <c r="H6" s="18"/>
      <c r="I6" s="18"/>
    </row>
    <row r="7" s="1" customFormat="1" ht="59.25" customHeight="1" spans="1:9">
      <c r="A7" s="14">
        <v>1</v>
      </c>
      <c r="B7" s="14" t="s">
        <v>135</v>
      </c>
      <c r="C7" s="21" t="s">
        <v>68</v>
      </c>
      <c r="D7" s="21" t="s">
        <v>136</v>
      </c>
      <c r="E7" s="14" t="s">
        <v>18</v>
      </c>
      <c r="F7" s="15">
        <v>20.1</v>
      </c>
      <c r="G7" s="16"/>
      <c r="H7" s="14">
        <f>ROUND(F7*G7,0)</f>
        <v>0</v>
      </c>
      <c r="I7" s="14"/>
    </row>
    <row r="8" s="1" customFormat="1" ht="48" customHeight="1" spans="1:9">
      <c r="A8" s="14">
        <v>2</v>
      </c>
      <c r="B8" s="14" t="s">
        <v>137</v>
      </c>
      <c r="C8" s="21" t="s">
        <v>68</v>
      </c>
      <c r="D8" s="21" t="s">
        <v>138</v>
      </c>
      <c r="E8" s="14" t="s">
        <v>18</v>
      </c>
      <c r="F8" s="15">
        <v>26.6</v>
      </c>
      <c r="G8" s="16"/>
      <c r="H8" s="14">
        <f t="shared" ref="H8:H14" si="0">ROUND(F8*G8,0)</f>
        <v>0</v>
      </c>
      <c r="I8" s="14"/>
    </row>
    <row r="9" s="1" customFormat="1" ht="48" customHeight="1" spans="1:9">
      <c r="A9" s="14">
        <v>3</v>
      </c>
      <c r="B9" s="14" t="s">
        <v>139</v>
      </c>
      <c r="C9" s="21" t="s">
        <v>68</v>
      </c>
      <c r="D9" s="21" t="s">
        <v>140</v>
      </c>
      <c r="E9" s="14" t="s">
        <v>18</v>
      </c>
      <c r="F9" s="15">
        <v>19</v>
      </c>
      <c r="G9" s="16"/>
      <c r="H9" s="14">
        <f t="shared" si="0"/>
        <v>0</v>
      </c>
      <c r="I9" s="14"/>
    </row>
    <row r="10" s="1" customFormat="1" ht="36.75" customHeight="1" spans="1:9">
      <c r="A10" s="14">
        <v>4</v>
      </c>
      <c r="B10" s="14" t="s">
        <v>141</v>
      </c>
      <c r="C10" s="21" t="s">
        <v>68</v>
      </c>
      <c r="D10" s="21" t="s">
        <v>75</v>
      </c>
      <c r="E10" s="14" t="s">
        <v>18</v>
      </c>
      <c r="F10" s="15">
        <v>8.1</v>
      </c>
      <c r="G10" s="16"/>
      <c r="H10" s="14">
        <f t="shared" si="0"/>
        <v>0</v>
      </c>
      <c r="I10" s="14"/>
    </row>
    <row r="11" s="1" customFormat="1" ht="48" customHeight="1" spans="1:9">
      <c r="A11" s="14">
        <v>5</v>
      </c>
      <c r="B11" s="14" t="s">
        <v>142</v>
      </c>
      <c r="C11" s="21" t="s">
        <v>77</v>
      </c>
      <c r="D11" s="21" t="s">
        <v>143</v>
      </c>
      <c r="E11" s="14" t="s">
        <v>18</v>
      </c>
      <c r="F11" s="15">
        <v>25.5</v>
      </c>
      <c r="G11" s="16"/>
      <c r="H11" s="14">
        <f t="shared" si="0"/>
        <v>0</v>
      </c>
      <c r="I11" s="14"/>
    </row>
    <row r="12" s="1" customFormat="1" ht="48" customHeight="1" spans="1:9">
      <c r="A12" s="14">
        <v>6</v>
      </c>
      <c r="B12" s="14" t="s">
        <v>144</v>
      </c>
      <c r="C12" s="21" t="s">
        <v>77</v>
      </c>
      <c r="D12" s="21" t="s">
        <v>145</v>
      </c>
      <c r="E12" s="14" t="s">
        <v>18</v>
      </c>
      <c r="F12" s="15">
        <v>205</v>
      </c>
      <c r="G12" s="16"/>
      <c r="H12" s="14">
        <f t="shared" si="0"/>
        <v>0</v>
      </c>
      <c r="I12" s="14"/>
    </row>
    <row r="13" s="1" customFormat="1" ht="36.75" customHeight="1" spans="1:9">
      <c r="A13" s="14">
        <v>7</v>
      </c>
      <c r="B13" s="14" t="s">
        <v>146</v>
      </c>
      <c r="C13" s="21" t="s">
        <v>80</v>
      </c>
      <c r="D13" s="21" t="s">
        <v>81</v>
      </c>
      <c r="E13" s="14" t="s">
        <v>82</v>
      </c>
      <c r="F13" s="22">
        <v>13</v>
      </c>
      <c r="G13" s="16"/>
      <c r="H13" s="14">
        <f t="shared" si="0"/>
        <v>0</v>
      </c>
      <c r="I13" s="14"/>
    </row>
    <row r="14" s="1" customFormat="1" ht="48" customHeight="1" spans="1:9">
      <c r="A14" s="14">
        <v>8</v>
      </c>
      <c r="B14" s="14" t="s">
        <v>147</v>
      </c>
      <c r="C14" s="21" t="s">
        <v>68</v>
      </c>
      <c r="D14" s="21" t="s">
        <v>148</v>
      </c>
      <c r="E14" s="14" t="s">
        <v>18</v>
      </c>
      <c r="F14" s="15">
        <v>1.5</v>
      </c>
      <c r="G14" s="16"/>
      <c r="H14" s="14">
        <f t="shared" si="0"/>
        <v>0</v>
      </c>
      <c r="I14" s="14"/>
    </row>
    <row r="15" s="2" customFormat="1" ht="18" customHeight="1" spans="1:9">
      <c r="A15" s="18" t="s">
        <v>30</v>
      </c>
      <c r="B15" s="18"/>
      <c r="C15" s="18"/>
      <c r="D15" s="18"/>
      <c r="E15" s="18"/>
      <c r="F15" s="18"/>
      <c r="G15" s="26"/>
      <c r="H15" s="18">
        <f>SUM(H7:H14)</f>
        <v>0</v>
      </c>
      <c r="I15" s="18"/>
    </row>
    <row r="16" s="2" customFormat="1" ht="18" customHeight="1" spans="1:9">
      <c r="A16" s="17"/>
      <c r="B16" s="18" t="s">
        <v>31</v>
      </c>
      <c r="C16" s="17" t="s">
        <v>83</v>
      </c>
      <c r="D16" s="17"/>
      <c r="E16" s="17"/>
      <c r="F16" s="19"/>
      <c r="G16" s="20"/>
      <c r="H16" s="18"/>
      <c r="I16" s="18"/>
    </row>
    <row r="17" s="1" customFormat="1" ht="48" customHeight="1" spans="1:9">
      <c r="A17" s="14">
        <v>9</v>
      </c>
      <c r="B17" s="14" t="s">
        <v>149</v>
      </c>
      <c r="C17" s="21" t="s">
        <v>68</v>
      </c>
      <c r="D17" s="21" t="s">
        <v>150</v>
      </c>
      <c r="E17" s="14" t="s">
        <v>18</v>
      </c>
      <c r="F17" s="15">
        <v>62.3</v>
      </c>
      <c r="G17" s="16"/>
      <c r="H17" s="14">
        <f>ROUND(F17*G17,0)</f>
        <v>0</v>
      </c>
      <c r="I17" s="14"/>
    </row>
    <row r="18" s="1" customFormat="1" ht="36.75" customHeight="1" spans="1:9">
      <c r="A18" s="14">
        <v>10</v>
      </c>
      <c r="B18" s="14" t="s">
        <v>151</v>
      </c>
      <c r="C18" s="21" t="s">
        <v>80</v>
      </c>
      <c r="D18" s="21" t="s">
        <v>87</v>
      </c>
      <c r="E18" s="14" t="s">
        <v>82</v>
      </c>
      <c r="F18" s="22">
        <v>2</v>
      </c>
      <c r="G18" s="16"/>
      <c r="H18" s="14">
        <f>ROUND(F18*G18,0)</f>
        <v>0</v>
      </c>
      <c r="I18" s="14"/>
    </row>
    <row r="19" s="2" customFormat="1" ht="18" customHeight="1" spans="1:9">
      <c r="A19" s="18" t="s">
        <v>56</v>
      </c>
      <c r="B19" s="18"/>
      <c r="C19" s="18"/>
      <c r="D19" s="18"/>
      <c r="E19" s="18"/>
      <c r="F19" s="19"/>
      <c r="G19" s="20"/>
      <c r="H19" s="18">
        <f>H18+H17+H15</f>
        <v>0</v>
      </c>
      <c r="I19" s="18"/>
    </row>
    <row r="20" s="1" customFormat="1" ht="18.75" customHeight="1" spans="1:9">
      <c r="A20" s="23"/>
      <c r="B20" s="23"/>
      <c r="C20" s="23"/>
      <c r="D20" s="23"/>
      <c r="E20" s="23"/>
      <c r="F20" s="24"/>
      <c r="G20" s="25"/>
      <c r="H20" s="9"/>
      <c r="I20" s="9"/>
    </row>
    <row r="21" s="1" customFormat="1" ht="24" customHeight="1" spans="1:9">
      <c r="A21" s="6"/>
      <c r="B21" s="6"/>
      <c r="C21" s="6"/>
      <c r="D21" s="6"/>
      <c r="E21" s="6"/>
      <c r="F21" s="7"/>
      <c r="G21" s="8"/>
      <c r="H21" s="9"/>
      <c r="I21" s="9"/>
    </row>
    <row r="22" s="1" customFormat="1" ht="29.25" customHeight="1" spans="1:9">
      <c r="A22" s="10" t="s">
        <v>0</v>
      </c>
      <c r="B22" s="10"/>
      <c r="C22" s="10"/>
      <c r="D22" s="10"/>
      <c r="E22" s="10"/>
      <c r="F22" s="11"/>
      <c r="G22" s="12"/>
      <c r="H22" s="10"/>
      <c r="I22" s="10"/>
    </row>
    <row r="23" s="1" customFormat="1" ht="36.75" customHeight="1" spans="1:9">
      <c r="A23" s="13" t="s">
        <v>134</v>
      </c>
      <c r="B23" s="13"/>
      <c r="C23" s="13"/>
      <c r="D23" s="13"/>
      <c r="E23" s="13"/>
      <c r="F23" s="7"/>
      <c r="G23" s="8"/>
      <c r="H23" s="9" t="s">
        <v>57</v>
      </c>
      <c r="I23" s="9"/>
    </row>
    <row r="24" s="1" customFormat="1" ht="18" customHeight="1" spans="1:9">
      <c r="A24" s="14" t="s">
        <v>3</v>
      </c>
      <c r="B24" s="14" t="s">
        <v>4</v>
      </c>
      <c r="C24" s="14" t="s">
        <v>5</v>
      </c>
      <c r="D24" s="14" t="s">
        <v>6</v>
      </c>
      <c r="E24" s="14" t="s">
        <v>7</v>
      </c>
      <c r="F24" s="15" t="s">
        <v>8</v>
      </c>
      <c r="G24" s="16" t="s">
        <v>9</v>
      </c>
      <c r="H24" s="14"/>
      <c r="I24" s="14"/>
    </row>
    <row r="25" s="1" customFormat="1" ht="18" customHeight="1" spans="1:9">
      <c r="A25" s="14"/>
      <c r="B25" s="14"/>
      <c r="C25" s="14"/>
      <c r="D25" s="14"/>
      <c r="E25" s="14"/>
      <c r="F25" s="15"/>
      <c r="G25" s="16" t="s">
        <v>10</v>
      </c>
      <c r="H25" s="14" t="s">
        <v>11</v>
      </c>
      <c r="I25" s="14" t="s">
        <v>12</v>
      </c>
    </row>
    <row r="26" s="1" customFormat="1" ht="36.75" customHeight="1" spans="1:9">
      <c r="A26" s="14">
        <v>11</v>
      </c>
      <c r="B26" s="14" t="s">
        <v>152</v>
      </c>
      <c r="C26" s="21" t="s">
        <v>80</v>
      </c>
      <c r="D26" s="21" t="s">
        <v>91</v>
      </c>
      <c r="E26" s="14" t="s">
        <v>82</v>
      </c>
      <c r="F26" s="22">
        <v>1</v>
      </c>
      <c r="G26" s="16"/>
      <c r="H26" s="14">
        <f>ROUND(F26*G26,0)</f>
        <v>0</v>
      </c>
      <c r="I26" s="14"/>
    </row>
    <row r="27" s="2" customFormat="1" ht="18" customHeight="1" spans="1:9">
      <c r="A27" s="18" t="s">
        <v>30</v>
      </c>
      <c r="B27" s="18"/>
      <c r="C27" s="18"/>
      <c r="D27" s="18"/>
      <c r="E27" s="18"/>
      <c r="F27" s="18"/>
      <c r="G27" s="26"/>
      <c r="H27" s="18">
        <f>H26+H18+H17</f>
        <v>0</v>
      </c>
      <c r="I27" s="18"/>
    </row>
    <row r="28" s="1" customFormat="1" ht="18" customHeight="1" spans="1:9">
      <c r="A28" s="14"/>
      <c r="B28" s="14"/>
      <c r="C28" s="21"/>
      <c r="D28" s="21"/>
      <c r="E28" s="14"/>
      <c r="F28" s="15"/>
      <c r="G28" s="16"/>
      <c r="H28" s="14"/>
      <c r="I28" s="14"/>
    </row>
    <row r="29" s="1" customFormat="1" ht="18" customHeight="1" spans="1:9">
      <c r="A29" s="14"/>
      <c r="B29" s="14"/>
      <c r="C29" s="21"/>
      <c r="D29" s="21"/>
      <c r="E29" s="14"/>
      <c r="F29" s="15"/>
      <c r="G29" s="16"/>
      <c r="H29" s="14"/>
      <c r="I29" s="14"/>
    </row>
    <row r="30" s="1" customFormat="1" ht="18" customHeight="1" spans="1:9">
      <c r="A30" s="14"/>
      <c r="B30" s="14"/>
      <c r="C30" s="21"/>
      <c r="D30" s="21"/>
      <c r="E30" s="14"/>
      <c r="F30" s="15"/>
      <c r="G30" s="16"/>
      <c r="H30" s="14"/>
      <c r="I30" s="14"/>
    </row>
    <row r="31" s="1" customFormat="1" ht="18" customHeight="1" spans="1:9">
      <c r="A31" s="14"/>
      <c r="B31" s="14"/>
      <c r="C31" s="21"/>
      <c r="D31" s="21"/>
      <c r="E31" s="14"/>
      <c r="F31" s="15"/>
      <c r="G31" s="16"/>
      <c r="H31" s="14"/>
      <c r="I31" s="14"/>
    </row>
    <row r="32" s="1" customFormat="1" ht="18" customHeight="1" spans="1:9">
      <c r="A32" s="14"/>
      <c r="B32" s="14"/>
      <c r="C32" s="21"/>
      <c r="D32" s="21"/>
      <c r="E32" s="14"/>
      <c r="F32" s="15"/>
      <c r="G32" s="16"/>
      <c r="H32" s="14"/>
      <c r="I32" s="14"/>
    </row>
    <row r="33" s="1" customFormat="1" ht="18" customHeight="1" spans="1:9">
      <c r="A33" s="14"/>
      <c r="B33" s="14"/>
      <c r="C33" s="21"/>
      <c r="D33" s="21"/>
      <c r="E33" s="14"/>
      <c r="F33" s="15"/>
      <c r="G33" s="16"/>
      <c r="H33" s="14"/>
      <c r="I33" s="14"/>
    </row>
    <row r="34" s="1" customFormat="1" ht="18" customHeight="1" spans="1:9">
      <c r="A34" s="14"/>
      <c r="B34" s="14"/>
      <c r="C34" s="21"/>
      <c r="D34" s="21"/>
      <c r="E34" s="14"/>
      <c r="F34" s="15"/>
      <c r="G34" s="16"/>
      <c r="H34" s="14"/>
      <c r="I34" s="14"/>
    </row>
    <row r="35" s="2" customFormat="1" ht="18" customHeight="1" spans="1:9">
      <c r="A35" s="18" t="s">
        <v>56</v>
      </c>
      <c r="B35" s="18"/>
      <c r="C35" s="18"/>
      <c r="D35" s="18"/>
      <c r="E35" s="18"/>
      <c r="F35" s="19"/>
      <c r="G35" s="20"/>
      <c r="H35" s="18">
        <f>H26</f>
        <v>0</v>
      </c>
      <c r="I35" s="18"/>
    </row>
    <row r="36" s="2" customFormat="1" ht="18" customHeight="1" spans="1:9">
      <c r="A36" s="18" t="s">
        <v>63</v>
      </c>
      <c r="B36" s="18"/>
      <c r="C36" s="18"/>
      <c r="D36" s="18"/>
      <c r="E36" s="18"/>
      <c r="F36" s="19"/>
      <c r="G36" s="20"/>
      <c r="H36" s="18">
        <f>H35+H19</f>
        <v>0</v>
      </c>
      <c r="I36" s="18"/>
    </row>
    <row r="37" s="1" customFormat="1" ht="18.75" customHeight="1" spans="1:9">
      <c r="A37" s="23"/>
      <c r="B37" s="23"/>
      <c r="C37" s="23"/>
      <c r="D37" s="23"/>
      <c r="E37" s="23"/>
      <c r="F37" s="24"/>
      <c r="G37" s="25"/>
      <c r="H37" s="9"/>
      <c r="I37" s="9"/>
    </row>
  </sheetData>
  <sheetProtection password="D896" sheet="1" objects="1"/>
  <mergeCells count="33">
    <mergeCell ref="A1:G1"/>
    <mergeCell ref="H1:I1"/>
    <mergeCell ref="A2:I2"/>
    <mergeCell ref="A3:G3"/>
    <mergeCell ref="H3:I3"/>
    <mergeCell ref="G4:I4"/>
    <mergeCell ref="A15:G15"/>
    <mergeCell ref="A19:G19"/>
    <mergeCell ref="A20:G20"/>
    <mergeCell ref="H20:I20"/>
    <mergeCell ref="A21:G21"/>
    <mergeCell ref="H21:I21"/>
    <mergeCell ref="A22:I22"/>
    <mergeCell ref="A23:G23"/>
    <mergeCell ref="H23:I23"/>
    <mergeCell ref="G24:I24"/>
    <mergeCell ref="A27:G27"/>
    <mergeCell ref="A35:G35"/>
    <mergeCell ref="A36:G36"/>
    <mergeCell ref="A37:G37"/>
    <mergeCell ref="H37:I37"/>
    <mergeCell ref="A4:A5"/>
    <mergeCell ref="A24:A25"/>
    <mergeCell ref="B4:B5"/>
    <mergeCell ref="B24:B25"/>
    <mergeCell ref="C4:C5"/>
    <mergeCell ref="C24:C25"/>
    <mergeCell ref="D4:D5"/>
    <mergeCell ref="D24:D25"/>
    <mergeCell ref="E4:E5"/>
    <mergeCell ref="E24:E25"/>
    <mergeCell ref="F4:F5"/>
    <mergeCell ref="F24:F25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7"/>
  <sheetViews>
    <sheetView tabSelected="1" view="pageBreakPreview" zoomScaleNormal="100" zoomScaleSheetLayoutView="100" topLeftCell="A13" workbookViewId="0">
      <selection activeCell="G8" sqref="G8"/>
    </sheetView>
  </sheetViews>
  <sheetFormatPr defaultColWidth="6.75" defaultRowHeight="13.5"/>
  <cols>
    <col min="1" max="1" width="4.875" style="1" customWidth="1"/>
    <col min="2" max="2" width="10.375" style="1" customWidth="1"/>
    <col min="3" max="3" width="11.5" style="1" customWidth="1"/>
    <col min="4" max="4" width="17.375" style="1" customWidth="1"/>
    <col min="5" max="5" width="4.75" style="1" customWidth="1"/>
    <col min="6" max="6" width="7.125" style="3" customWidth="1"/>
    <col min="7" max="7" width="10.625" style="4" customWidth="1"/>
    <col min="8" max="9" width="10.625" style="5" customWidth="1"/>
    <col min="10" max="16382" width="6.75" style="1"/>
  </cols>
  <sheetData>
    <row r="1" s="1" customFormat="1" ht="24" customHeight="1" spans="1:9">
      <c r="A1" s="6"/>
      <c r="B1" s="6"/>
      <c r="C1" s="6"/>
      <c r="D1" s="6"/>
      <c r="E1" s="6"/>
      <c r="F1" s="7"/>
      <c r="G1" s="8"/>
      <c r="H1" s="9"/>
      <c r="I1" s="9"/>
    </row>
    <row r="2" s="1" customFormat="1" ht="29.25" customHeight="1" spans="1:9">
      <c r="A2" s="10" t="s">
        <v>0</v>
      </c>
      <c r="B2" s="10"/>
      <c r="C2" s="10"/>
      <c r="D2" s="10"/>
      <c r="E2" s="10"/>
      <c r="F2" s="11"/>
      <c r="G2" s="12"/>
      <c r="H2" s="10"/>
      <c r="I2" s="10"/>
    </row>
    <row r="3" s="1" customFormat="1" ht="36.75" customHeight="1" spans="1:9">
      <c r="A3" s="13" t="s">
        <v>153</v>
      </c>
      <c r="B3" s="13"/>
      <c r="C3" s="13"/>
      <c r="D3" s="13"/>
      <c r="E3" s="13"/>
      <c r="F3" s="7"/>
      <c r="G3" s="8"/>
      <c r="H3" s="9" t="s">
        <v>2</v>
      </c>
      <c r="I3" s="9"/>
    </row>
    <row r="4" s="1" customFormat="1" ht="18" customHeight="1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6" t="s">
        <v>9</v>
      </c>
      <c r="H4" s="14"/>
      <c r="I4" s="14"/>
    </row>
    <row r="5" s="1" customFormat="1" ht="18" customHeight="1" spans="1:9">
      <c r="A5" s="14"/>
      <c r="B5" s="14"/>
      <c r="C5" s="14"/>
      <c r="D5" s="14"/>
      <c r="E5" s="14"/>
      <c r="F5" s="15"/>
      <c r="G5" s="16" t="s">
        <v>10</v>
      </c>
      <c r="H5" s="14" t="s">
        <v>11</v>
      </c>
      <c r="I5" s="14" t="s">
        <v>12</v>
      </c>
    </row>
    <row r="6" s="2" customFormat="1" ht="18" customHeight="1" spans="1:9">
      <c r="A6" s="17"/>
      <c r="B6" s="18" t="s">
        <v>13</v>
      </c>
      <c r="C6" s="17" t="s">
        <v>14</v>
      </c>
      <c r="D6" s="17"/>
      <c r="E6" s="17"/>
      <c r="F6" s="19"/>
      <c r="G6" s="20"/>
      <c r="H6" s="18"/>
      <c r="I6" s="18"/>
    </row>
    <row r="7" s="1" customFormat="1" ht="36.75" customHeight="1" spans="1:9">
      <c r="A7" s="14">
        <v>1</v>
      </c>
      <c r="B7" s="14" t="s">
        <v>154</v>
      </c>
      <c r="C7" s="21" t="s">
        <v>16</v>
      </c>
      <c r="D7" s="21" t="s">
        <v>155</v>
      </c>
      <c r="E7" s="14" t="s">
        <v>18</v>
      </c>
      <c r="F7" s="15">
        <v>5467.7</v>
      </c>
      <c r="G7" s="16"/>
      <c r="H7" s="14">
        <f>ROUND(F7*G7,0)</f>
        <v>0</v>
      </c>
      <c r="I7" s="14"/>
    </row>
    <row r="8" s="1" customFormat="1" ht="36.75" customHeight="1" spans="1:9">
      <c r="A8" s="14">
        <v>2</v>
      </c>
      <c r="B8" s="14" t="s">
        <v>156</v>
      </c>
      <c r="C8" s="21" t="s">
        <v>20</v>
      </c>
      <c r="D8" s="21" t="s">
        <v>157</v>
      </c>
      <c r="E8" s="14" t="s">
        <v>18</v>
      </c>
      <c r="F8" s="15">
        <v>2480</v>
      </c>
      <c r="G8" s="16"/>
      <c r="H8" s="14">
        <f>ROUND(F8*G8,0)</f>
        <v>0</v>
      </c>
      <c r="I8" s="14"/>
    </row>
    <row r="9" s="1" customFormat="1" ht="36.75" customHeight="1" spans="1:9">
      <c r="A9" s="14">
        <v>3</v>
      </c>
      <c r="B9" s="14" t="s">
        <v>158</v>
      </c>
      <c r="C9" s="21" t="s">
        <v>97</v>
      </c>
      <c r="D9" s="21" t="s">
        <v>159</v>
      </c>
      <c r="E9" s="14" t="s">
        <v>18</v>
      </c>
      <c r="F9" s="15">
        <v>8263.7</v>
      </c>
      <c r="G9" s="16"/>
      <c r="H9" s="14">
        <f t="shared" ref="H9:H18" si="0">ROUND(F9*G9,0)</f>
        <v>0</v>
      </c>
      <c r="I9" s="14"/>
    </row>
    <row r="10" s="1" customFormat="1" ht="59.25" customHeight="1" spans="1:9">
      <c r="A10" s="14">
        <v>4</v>
      </c>
      <c r="B10" s="14" t="s">
        <v>160</v>
      </c>
      <c r="C10" s="21" t="s">
        <v>103</v>
      </c>
      <c r="D10" s="21" t="s">
        <v>161</v>
      </c>
      <c r="E10" s="14" t="s">
        <v>49</v>
      </c>
      <c r="F10" s="15">
        <v>84</v>
      </c>
      <c r="G10" s="16"/>
      <c r="H10" s="14">
        <f t="shared" si="0"/>
        <v>0</v>
      </c>
      <c r="I10" s="14"/>
    </row>
    <row r="11" s="1" customFormat="1" ht="25.5" customHeight="1" spans="1:9">
      <c r="A11" s="14">
        <v>5</v>
      </c>
      <c r="B11" s="14" t="s">
        <v>162</v>
      </c>
      <c r="C11" s="21" t="s">
        <v>27</v>
      </c>
      <c r="D11" s="21" t="s">
        <v>28</v>
      </c>
      <c r="E11" s="14" t="s">
        <v>29</v>
      </c>
      <c r="F11" s="15">
        <v>771</v>
      </c>
      <c r="G11" s="16"/>
      <c r="H11" s="14">
        <f t="shared" si="0"/>
        <v>0</v>
      </c>
      <c r="I11" s="14"/>
    </row>
    <row r="12" s="2" customFormat="1" ht="18" customHeight="1" spans="1:9">
      <c r="A12" s="18" t="s">
        <v>30</v>
      </c>
      <c r="B12" s="18"/>
      <c r="C12" s="18"/>
      <c r="D12" s="18"/>
      <c r="E12" s="18"/>
      <c r="F12" s="18"/>
      <c r="G12" s="26"/>
      <c r="H12" s="18">
        <f>SUM(H7:H11)</f>
        <v>0</v>
      </c>
      <c r="I12" s="18"/>
    </row>
    <row r="13" s="2" customFormat="1" ht="18" customHeight="1" spans="1:9">
      <c r="A13" s="17"/>
      <c r="B13" s="18" t="s">
        <v>31</v>
      </c>
      <c r="C13" s="17" t="s">
        <v>32</v>
      </c>
      <c r="D13" s="17"/>
      <c r="E13" s="17"/>
      <c r="F13" s="19"/>
      <c r="G13" s="20"/>
      <c r="H13" s="18"/>
      <c r="I13" s="18"/>
    </row>
    <row r="14" s="1" customFormat="1" ht="36.75" customHeight="1" spans="1:9">
      <c r="A14" s="14">
        <v>6</v>
      </c>
      <c r="B14" s="14" t="s">
        <v>163</v>
      </c>
      <c r="C14" s="21" t="s">
        <v>34</v>
      </c>
      <c r="D14" s="21" t="s">
        <v>164</v>
      </c>
      <c r="E14" s="14" t="s">
        <v>18</v>
      </c>
      <c r="F14" s="15">
        <v>7947.7</v>
      </c>
      <c r="G14" s="16"/>
      <c r="H14" s="14">
        <f t="shared" si="0"/>
        <v>0</v>
      </c>
      <c r="I14" s="14"/>
    </row>
    <row r="15" s="1" customFormat="1" ht="48" customHeight="1" spans="1:9">
      <c r="A15" s="14">
        <v>7</v>
      </c>
      <c r="B15" s="14" t="s">
        <v>165</v>
      </c>
      <c r="C15" s="21" t="s">
        <v>34</v>
      </c>
      <c r="D15" s="21" t="s">
        <v>166</v>
      </c>
      <c r="E15" s="14" t="s">
        <v>18</v>
      </c>
      <c r="F15" s="15">
        <v>2480</v>
      </c>
      <c r="G15" s="16"/>
      <c r="H15" s="14">
        <f t="shared" si="0"/>
        <v>0</v>
      </c>
      <c r="I15" s="14"/>
    </row>
    <row r="16" s="1" customFormat="1" ht="48" customHeight="1" spans="1:9">
      <c r="A16" s="14">
        <v>8</v>
      </c>
      <c r="B16" s="14" t="s">
        <v>167</v>
      </c>
      <c r="C16" s="21" t="s">
        <v>41</v>
      </c>
      <c r="D16" s="21" t="s">
        <v>42</v>
      </c>
      <c r="E16" s="14" t="s">
        <v>18</v>
      </c>
      <c r="F16" s="15">
        <v>7947.7</v>
      </c>
      <c r="G16" s="16"/>
      <c r="H16" s="14">
        <f t="shared" si="0"/>
        <v>0</v>
      </c>
      <c r="I16" s="14"/>
    </row>
    <row r="17" s="1" customFormat="1" ht="48" customHeight="1" spans="1:9">
      <c r="A17" s="14">
        <v>9</v>
      </c>
      <c r="B17" s="14" t="s">
        <v>168</v>
      </c>
      <c r="C17" s="21" t="s">
        <v>44</v>
      </c>
      <c r="D17" s="21" t="s">
        <v>45</v>
      </c>
      <c r="E17" s="14" t="s">
        <v>18</v>
      </c>
      <c r="F17" s="15">
        <v>2480</v>
      </c>
      <c r="G17" s="16"/>
      <c r="H17" s="14">
        <f t="shared" si="0"/>
        <v>0</v>
      </c>
      <c r="I17" s="14"/>
    </row>
    <row r="18" s="1" customFormat="1" ht="48" customHeight="1" spans="1:9">
      <c r="A18" s="14">
        <v>10</v>
      </c>
      <c r="B18" s="14" t="s">
        <v>169</v>
      </c>
      <c r="C18" s="21" t="s">
        <v>47</v>
      </c>
      <c r="D18" s="21" t="s">
        <v>48</v>
      </c>
      <c r="E18" s="14" t="s">
        <v>49</v>
      </c>
      <c r="F18" s="15">
        <v>2451.5</v>
      </c>
      <c r="G18" s="16"/>
      <c r="H18" s="14">
        <f t="shared" si="0"/>
        <v>0</v>
      </c>
      <c r="I18" s="14"/>
    </row>
    <row r="19" s="2" customFormat="1" ht="18" customHeight="1" spans="1:9">
      <c r="A19" s="18" t="s">
        <v>30</v>
      </c>
      <c r="B19" s="18"/>
      <c r="C19" s="18"/>
      <c r="D19" s="18"/>
      <c r="E19" s="18"/>
      <c r="F19" s="18"/>
      <c r="G19" s="26"/>
      <c r="H19" s="18">
        <f>SUM(H14:H18)</f>
        <v>0</v>
      </c>
      <c r="I19" s="18"/>
    </row>
    <row r="20" s="2" customFormat="1" ht="18" customHeight="1" spans="1:9">
      <c r="A20" s="17"/>
      <c r="B20" s="18" t="s">
        <v>50</v>
      </c>
      <c r="C20" s="17" t="s">
        <v>112</v>
      </c>
      <c r="D20" s="17"/>
      <c r="E20" s="17"/>
      <c r="F20" s="19"/>
      <c r="G20" s="20"/>
      <c r="H20" s="18"/>
      <c r="I20" s="18"/>
    </row>
    <row r="21" s="2" customFormat="1" ht="18" customHeight="1" spans="1:9">
      <c r="A21" s="18" t="s">
        <v>56</v>
      </c>
      <c r="B21" s="18"/>
      <c r="C21" s="18"/>
      <c r="D21" s="18"/>
      <c r="E21" s="18"/>
      <c r="F21" s="19"/>
      <c r="G21" s="20"/>
      <c r="H21" s="18">
        <f>H19+H12</f>
        <v>0</v>
      </c>
      <c r="I21" s="18"/>
    </row>
    <row r="22" s="1" customFormat="1" ht="18.75" customHeight="1" spans="1:9">
      <c r="A22" s="23"/>
      <c r="B22" s="23"/>
      <c r="C22" s="23"/>
      <c r="D22" s="23"/>
      <c r="E22" s="23"/>
      <c r="F22" s="24"/>
      <c r="G22" s="25"/>
      <c r="H22" s="9"/>
      <c r="I22" s="9"/>
    </row>
    <row r="23" s="1" customFormat="1" ht="24" customHeight="1" spans="1:9">
      <c r="A23" s="6"/>
      <c r="B23" s="6"/>
      <c r="C23" s="6"/>
      <c r="D23" s="6"/>
      <c r="E23" s="6"/>
      <c r="F23" s="7"/>
      <c r="G23" s="8"/>
      <c r="H23" s="9"/>
      <c r="I23" s="9"/>
    </row>
    <row r="24" s="1" customFormat="1" ht="29.25" customHeight="1" spans="1:9">
      <c r="A24" s="10" t="s">
        <v>0</v>
      </c>
      <c r="B24" s="10"/>
      <c r="C24" s="10"/>
      <c r="D24" s="10"/>
      <c r="E24" s="10"/>
      <c r="F24" s="11"/>
      <c r="G24" s="12"/>
      <c r="H24" s="10"/>
      <c r="I24" s="10"/>
    </row>
    <row r="25" s="1" customFormat="1" ht="36.75" customHeight="1" spans="1:9">
      <c r="A25" s="13" t="s">
        <v>153</v>
      </c>
      <c r="B25" s="13"/>
      <c r="C25" s="13"/>
      <c r="D25" s="13"/>
      <c r="E25" s="13"/>
      <c r="F25" s="7"/>
      <c r="G25" s="8"/>
      <c r="H25" s="9" t="s">
        <v>57</v>
      </c>
      <c r="I25" s="9"/>
    </row>
    <row r="26" s="1" customFormat="1" ht="18" customHeight="1" spans="1:9">
      <c r="A26" s="14" t="s">
        <v>3</v>
      </c>
      <c r="B26" s="14" t="s">
        <v>4</v>
      </c>
      <c r="C26" s="14" t="s">
        <v>5</v>
      </c>
      <c r="D26" s="14" t="s">
        <v>6</v>
      </c>
      <c r="E26" s="14" t="s">
        <v>7</v>
      </c>
      <c r="F26" s="15" t="s">
        <v>8</v>
      </c>
      <c r="G26" s="16" t="s">
        <v>9</v>
      </c>
      <c r="H26" s="14"/>
      <c r="I26" s="14"/>
    </row>
    <row r="27" s="1" customFormat="1" ht="18" customHeight="1" spans="1:9">
      <c r="A27" s="14"/>
      <c r="B27" s="14"/>
      <c r="C27" s="14"/>
      <c r="D27" s="14"/>
      <c r="E27" s="14"/>
      <c r="F27" s="15"/>
      <c r="G27" s="16" t="s">
        <v>10</v>
      </c>
      <c r="H27" s="14" t="s">
        <v>11</v>
      </c>
      <c r="I27" s="14" t="s">
        <v>12</v>
      </c>
    </row>
    <row r="28" s="1" customFormat="1" ht="59.25" customHeight="1" spans="1:9">
      <c r="A28" s="14">
        <v>11</v>
      </c>
      <c r="B28" s="14" t="s">
        <v>170</v>
      </c>
      <c r="C28" s="21" t="s">
        <v>117</v>
      </c>
      <c r="D28" s="21" t="s">
        <v>171</v>
      </c>
      <c r="E28" s="14" t="s">
        <v>18</v>
      </c>
      <c r="F28" s="15">
        <v>7539.9</v>
      </c>
      <c r="G28" s="16"/>
      <c r="H28" s="14">
        <f t="shared" ref="H28:H30" si="1">ROUND(F28*G28,0)</f>
        <v>0</v>
      </c>
      <c r="I28" s="14"/>
    </row>
    <row r="29" s="1" customFormat="1" ht="59.25" customHeight="1" spans="1:9">
      <c r="A29" s="14">
        <v>12</v>
      </c>
      <c r="B29" s="14" t="s">
        <v>172</v>
      </c>
      <c r="C29" s="21" t="s">
        <v>117</v>
      </c>
      <c r="D29" s="21" t="s">
        <v>173</v>
      </c>
      <c r="E29" s="14" t="s">
        <v>18</v>
      </c>
      <c r="F29" s="15">
        <v>723.8</v>
      </c>
      <c r="G29" s="16"/>
      <c r="H29" s="14">
        <f t="shared" si="1"/>
        <v>0</v>
      </c>
      <c r="I29" s="14"/>
    </row>
    <row r="30" s="1" customFormat="1" ht="48" customHeight="1" spans="1:9">
      <c r="A30" s="14">
        <v>13</v>
      </c>
      <c r="B30" s="14" t="s">
        <v>174</v>
      </c>
      <c r="C30" s="21" t="s">
        <v>114</v>
      </c>
      <c r="D30" s="21" t="s">
        <v>175</v>
      </c>
      <c r="E30" s="14" t="s">
        <v>49</v>
      </c>
      <c r="F30" s="15">
        <v>84</v>
      </c>
      <c r="G30" s="16"/>
      <c r="H30" s="14">
        <f t="shared" si="1"/>
        <v>0</v>
      </c>
      <c r="I30" s="14"/>
    </row>
    <row r="31" s="1" customFormat="1" ht="25.5" customHeight="1" spans="1:9">
      <c r="A31" s="14">
        <v>14</v>
      </c>
      <c r="B31" s="14" t="s">
        <v>176</v>
      </c>
      <c r="C31" s="21" t="s">
        <v>124</v>
      </c>
      <c r="D31" s="21" t="s">
        <v>127</v>
      </c>
      <c r="E31" s="14" t="s">
        <v>55</v>
      </c>
      <c r="F31" s="22">
        <v>118</v>
      </c>
      <c r="G31" s="16"/>
      <c r="H31" s="14">
        <f t="shared" ref="H31:H36" si="2">ROUND(F31*G31,0)</f>
        <v>0</v>
      </c>
      <c r="I31" s="14"/>
    </row>
    <row r="32" s="1" customFormat="1" ht="25.5" customHeight="1" spans="1:9">
      <c r="A32" s="14">
        <v>15</v>
      </c>
      <c r="B32" s="14" t="s">
        <v>177</v>
      </c>
      <c r="C32" s="21" t="s">
        <v>124</v>
      </c>
      <c r="D32" s="21" t="s">
        <v>178</v>
      </c>
      <c r="E32" s="14" t="s">
        <v>55</v>
      </c>
      <c r="F32" s="22">
        <v>1</v>
      </c>
      <c r="G32" s="16"/>
      <c r="H32" s="14">
        <f t="shared" si="2"/>
        <v>0</v>
      </c>
      <c r="I32" s="14"/>
    </row>
    <row r="33" s="1" customFormat="1" ht="25.5" customHeight="1" spans="1:9">
      <c r="A33" s="14">
        <v>16</v>
      </c>
      <c r="B33" s="14" t="s">
        <v>179</v>
      </c>
      <c r="C33" s="21" t="s">
        <v>124</v>
      </c>
      <c r="D33" s="21" t="s">
        <v>180</v>
      </c>
      <c r="E33" s="14" t="s">
        <v>55</v>
      </c>
      <c r="F33" s="22">
        <v>2</v>
      </c>
      <c r="G33" s="16"/>
      <c r="H33" s="14">
        <f t="shared" si="2"/>
        <v>0</v>
      </c>
      <c r="I33" s="14"/>
    </row>
    <row r="34" s="2" customFormat="1" ht="18" customHeight="1" spans="1:9">
      <c r="A34" s="18" t="s">
        <v>30</v>
      </c>
      <c r="B34" s="18"/>
      <c r="C34" s="18"/>
      <c r="D34" s="18"/>
      <c r="E34" s="18"/>
      <c r="F34" s="18"/>
      <c r="G34" s="26"/>
      <c r="H34" s="18">
        <f>SUM(H28:H33)</f>
        <v>0</v>
      </c>
      <c r="I34" s="18"/>
    </row>
    <row r="35" s="2" customFormat="1" ht="18" customHeight="1" spans="1:9">
      <c r="A35" s="17"/>
      <c r="B35" s="18" t="s">
        <v>58</v>
      </c>
      <c r="C35" s="17" t="s">
        <v>51</v>
      </c>
      <c r="D35" s="17"/>
      <c r="E35" s="17"/>
      <c r="F35" s="27"/>
      <c r="G35" s="20"/>
      <c r="H35" s="18"/>
      <c r="I35" s="18"/>
    </row>
    <row r="36" s="1" customFormat="1" ht="25.5" customHeight="1" spans="1:9">
      <c r="A36" s="14">
        <v>17</v>
      </c>
      <c r="B36" s="14" t="s">
        <v>181</v>
      </c>
      <c r="C36" s="21" t="s">
        <v>53</v>
      </c>
      <c r="D36" s="21" t="s">
        <v>54</v>
      </c>
      <c r="E36" s="14" t="s">
        <v>55</v>
      </c>
      <c r="F36" s="22">
        <v>55</v>
      </c>
      <c r="G36" s="16"/>
      <c r="H36" s="14">
        <f t="shared" si="2"/>
        <v>0</v>
      </c>
      <c r="I36" s="14"/>
    </row>
    <row r="37" s="2" customFormat="1" ht="18" customHeight="1" spans="1:9">
      <c r="A37" s="18" t="s">
        <v>30</v>
      </c>
      <c r="B37" s="18"/>
      <c r="C37" s="18"/>
      <c r="D37" s="18"/>
      <c r="E37" s="18"/>
      <c r="F37" s="18"/>
      <c r="G37" s="26"/>
      <c r="H37" s="18">
        <f>SUM(H36:H36)</f>
        <v>0</v>
      </c>
      <c r="I37" s="18"/>
    </row>
    <row r="38" s="2" customFormat="1" ht="18" customHeight="1" spans="1:9">
      <c r="A38" s="17"/>
      <c r="B38" s="18" t="s">
        <v>182</v>
      </c>
      <c r="C38" s="17" t="s">
        <v>59</v>
      </c>
      <c r="D38" s="17"/>
      <c r="E38" s="17"/>
      <c r="F38" s="19"/>
      <c r="G38" s="20"/>
      <c r="H38" s="18"/>
      <c r="I38" s="18"/>
    </row>
    <row r="39" s="1" customFormat="1" ht="25.5" customHeight="1" spans="1:9">
      <c r="A39" s="14">
        <v>18</v>
      </c>
      <c r="B39" s="14" t="s">
        <v>183</v>
      </c>
      <c r="C39" s="21" t="s">
        <v>61</v>
      </c>
      <c r="D39" s="21" t="s">
        <v>62</v>
      </c>
      <c r="E39" s="14" t="s">
        <v>18</v>
      </c>
      <c r="F39" s="15">
        <v>38.5</v>
      </c>
      <c r="G39" s="16"/>
      <c r="H39" s="14">
        <f>ROUND(F39*G39,0)</f>
        <v>0</v>
      </c>
      <c r="I39" s="14"/>
    </row>
    <row r="40" s="2" customFormat="1" ht="18" customHeight="1" spans="1:9">
      <c r="A40" s="18" t="s">
        <v>30</v>
      </c>
      <c r="B40" s="18"/>
      <c r="C40" s="18"/>
      <c r="D40" s="18"/>
      <c r="E40" s="18"/>
      <c r="F40" s="18"/>
      <c r="G40" s="26"/>
      <c r="H40" s="18">
        <f>SUM(H39:H39)</f>
        <v>0</v>
      </c>
      <c r="I40" s="18"/>
    </row>
    <row r="41" s="1" customFormat="1" ht="18" customHeight="1" spans="1:9">
      <c r="A41" s="14"/>
      <c r="B41" s="14"/>
      <c r="C41" s="21"/>
      <c r="D41" s="21"/>
      <c r="E41" s="14"/>
      <c r="F41" s="15"/>
      <c r="G41" s="16"/>
      <c r="H41" s="14"/>
      <c r="I41" s="14"/>
    </row>
    <row r="42" s="1" customFormat="1" ht="18" customHeight="1" spans="1:9">
      <c r="A42" s="14"/>
      <c r="B42" s="14"/>
      <c r="C42" s="21"/>
      <c r="D42" s="21"/>
      <c r="E42" s="14"/>
      <c r="F42" s="15"/>
      <c r="G42" s="16"/>
      <c r="H42" s="14"/>
      <c r="I42" s="14"/>
    </row>
    <row r="43" s="1" customFormat="1" ht="18" customHeight="1" spans="1:9">
      <c r="A43" s="14"/>
      <c r="B43" s="14"/>
      <c r="C43" s="21"/>
      <c r="D43" s="21"/>
      <c r="E43" s="14"/>
      <c r="F43" s="15"/>
      <c r="G43" s="16"/>
      <c r="H43" s="14"/>
      <c r="I43" s="14"/>
    </row>
    <row r="44" s="1" customFormat="1" ht="18" customHeight="1" spans="1:9">
      <c r="A44" s="14"/>
      <c r="B44" s="14"/>
      <c r="C44" s="21"/>
      <c r="D44" s="21"/>
      <c r="E44" s="14"/>
      <c r="F44" s="15"/>
      <c r="G44" s="16"/>
      <c r="H44" s="14"/>
      <c r="I44" s="14"/>
    </row>
    <row r="45" s="2" customFormat="1" ht="18" customHeight="1" spans="1:9">
      <c r="A45" s="18" t="s">
        <v>56</v>
      </c>
      <c r="B45" s="18"/>
      <c r="C45" s="18"/>
      <c r="D45" s="18"/>
      <c r="E45" s="18"/>
      <c r="F45" s="19"/>
      <c r="G45" s="20"/>
      <c r="H45" s="18">
        <f>H40+H37+H34</f>
        <v>0</v>
      </c>
      <c r="I45" s="18"/>
    </row>
    <row r="46" s="2" customFormat="1" ht="18" customHeight="1" spans="1:9">
      <c r="A46" s="18" t="s">
        <v>63</v>
      </c>
      <c r="B46" s="18"/>
      <c r="C46" s="18"/>
      <c r="D46" s="18"/>
      <c r="E46" s="18"/>
      <c r="F46" s="19"/>
      <c r="G46" s="20"/>
      <c r="H46" s="18">
        <f>H45+H21</f>
        <v>0</v>
      </c>
      <c r="I46" s="18"/>
    </row>
    <row r="47" s="1" customFormat="1" ht="18.75" customHeight="1" spans="1:9">
      <c r="A47" s="23"/>
      <c r="B47" s="23"/>
      <c r="C47" s="23"/>
      <c r="D47" s="23"/>
      <c r="E47" s="23"/>
      <c r="F47" s="24"/>
      <c r="G47" s="25"/>
      <c r="H47" s="9"/>
      <c r="I47" s="9"/>
    </row>
  </sheetData>
  <sheetProtection password="D896" sheet="1" objects="1"/>
  <mergeCells count="36">
    <mergeCell ref="A1:G1"/>
    <mergeCell ref="H1:I1"/>
    <mergeCell ref="A2:I2"/>
    <mergeCell ref="A3:G3"/>
    <mergeCell ref="H3:I3"/>
    <mergeCell ref="G4:I4"/>
    <mergeCell ref="A12:G12"/>
    <mergeCell ref="A19:G19"/>
    <mergeCell ref="A21:G21"/>
    <mergeCell ref="A22:G22"/>
    <mergeCell ref="H22:I22"/>
    <mergeCell ref="A23:G23"/>
    <mergeCell ref="H23:I23"/>
    <mergeCell ref="A24:I24"/>
    <mergeCell ref="A25:G25"/>
    <mergeCell ref="H25:I25"/>
    <mergeCell ref="G26:I26"/>
    <mergeCell ref="A34:G34"/>
    <mergeCell ref="A37:G37"/>
    <mergeCell ref="A40:G40"/>
    <mergeCell ref="A45:G45"/>
    <mergeCell ref="A46:G46"/>
    <mergeCell ref="A47:G47"/>
    <mergeCell ref="H47:I47"/>
    <mergeCell ref="A4:A5"/>
    <mergeCell ref="A26:A27"/>
    <mergeCell ref="B4:B5"/>
    <mergeCell ref="B26:B27"/>
    <mergeCell ref="C4:C5"/>
    <mergeCell ref="C26:C27"/>
    <mergeCell ref="D4:D5"/>
    <mergeCell ref="D26:D27"/>
    <mergeCell ref="E4:E5"/>
    <mergeCell ref="E26:E27"/>
    <mergeCell ref="F4:F5"/>
    <mergeCell ref="F26:F27"/>
  </mergeCells>
  <pageMargins left="0.75" right="0.75" top="1" bottom="1" header="0.511805555555556" footer="0.51180555555555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"/>
  <sheetViews>
    <sheetView view="pageBreakPreview" zoomScaleNormal="100" zoomScaleSheetLayoutView="100" topLeftCell="A8" workbookViewId="0">
      <selection activeCell="A17" sqref="A17:G17"/>
    </sheetView>
  </sheetViews>
  <sheetFormatPr defaultColWidth="6.75" defaultRowHeight="13.5"/>
  <cols>
    <col min="1" max="1" width="4.875" style="1" customWidth="1"/>
    <col min="2" max="2" width="10.375" style="1" customWidth="1"/>
    <col min="3" max="3" width="11.5" style="1" customWidth="1"/>
    <col min="4" max="4" width="17.375" style="1" customWidth="1"/>
    <col min="5" max="5" width="4.75" style="1" customWidth="1"/>
    <col min="6" max="6" width="7.125" style="3" customWidth="1"/>
    <col min="7" max="7" width="10.625" style="4" customWidth="1"/>
    <col min="8" max="9" width="10.625" style="5" customWidth="1"/>
    <col min="10" max="16382" width="6.75" style="1"/>
  </cols>
  <sheetData>
    <row r="1" s="1" customFormat="1" ht="24" customHeight="1" spans="1:9">
      <c r="A1" s="6"/>
      <c r="B1" s="6"/>
      <c r="C1" s="6"/>
      <c r="D1" s="6"/>
      <c r="E1" s="6"/>
      <c r="F1" s="7"/>
      <c r="G1" s="8"/>
      <c r="H1" s="9"/>
      <c r="I1" s="9"/>
    </row>
    <row r="2" s="1" customFormat="1" ht="29.25" customHeight="1" spans="1:9">
      <c r="A2" s="10" t="s">
        <v>0</v>
      </c>
      <c r="B2" s="10"/>
      <c r="C2" s="10"/>
      <c r="D2" s="10"/>
      <c r="E2" s="10"/>
      <c r="F2" s="11"/>
      <c r="G2" s="12"/>
      <c r="H2" s="10"/>
      <c r="I2" s="10"/>
    </row>
    <row r="3" s="1" customFormat="1" ht="36.75" customHeight="1" spans="1:9">
      <c r="A3" s="13" t="s">
        <v>184</v>
      </c>
      <c r="B3" s="13"/>
      <c r="C3" s="13"/>
      <c r="D3" s="13"/>
      <c r="E3" s="13"/>
      <c r="F3" s="7"/>
      <c r="G3" s="8"/>
      <c r="H3" s="9" t="s">
        <v>65</v>
      </c>
      <c r="I3" s="9"/>
    </row>
    <row r="4" s="1" customFormat="1" ht="18" customHeight="1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  <c r="G4" s="16" t="s">
        <v>9</v>
      </c>
      <c r="H4" s="14"/>
      <c r="I4" s="14"/>
    </row>
    <row r="5" s="1" customFormat="1" ht="18" customHeight="1" spans="1:9">
      <c r="A5" s="14"/>
      <c r="B5" s="14"/>
      <c r="C5" s="14"/>
      <c r="D5" s="14"/>
      <c r="E5" s="14"/>
      <c r="F5" s="15"/>
      <c r="G5" s="16" t="s">
        <v>10</v>
      </c>
      <c r="H5" s="14" t="s">
        <v>11</v>
      </c>
      <c r="I5" s="14" t="s">
        <v>12</v>
      </c>
    </row>
    <row r="6" s="2" customFormat="1" ht="18" customHeight="1" spans="1:9">
      <c r="A6" s="17"/>
      <c r="B6" s="18"/>
      <c r="C6" s="17" t="s">
        <v>66</v>
      </c>
      <c r="D6" s="17"/>
      <c r="E6" s="17"/>
      <c r="F6" s="19"/>
      <c r="G6" s="20"/>
      <c r="H6" s="18"/>
      <c r="I6" s="18"/>
    </row>
    <row r="7" s="1" customFormat="1" ht="59.25" customHeight="1" spans="1:9">
      <c r="A7" s="14">
        <v>1</v>
      </c>
      <c r="B7" s="14" t="s">
        <v>185</v>
      </c>
      <c r="C7" s="21" t="s">
        <v>68</v>
      </c>
      <c r="D7" s="21" t="s">
        <v>136</v>
      </c>
      <c r="E7" s="14" t="s">
        <v>18</v>
      </c>
      <c r="F7" s="15">
        <v>117.1</v>
      </c>
      <c r="G7" s="16"/>
      <c r="H7" s="14">
        <f>ROUND(F7*G7,0)</f>
        <v>0</v>
      </c>
      <c r="I7" s="14"/>
    </row>
    <row r="8" s="1" customFormat="1" ht="48" customHeight="1" spans="1:9">
      <c r="A8" s="14">
        <v>2</v>
      </c>
      <c r="B8" s="14" t="s">
        <v>186</v>
      </c>
      <c r="C8" s="21" t="s">
        <v>68</v>
      </c>
      <c r="D8" s="21" t="s">
        <v>148</v>
      </c>
      <c r="E8" s="14" t="s">
        <v>18</v>
      </c>
      <c r="F8" s="15">
        <v>53.4</v>
      </c>
      <c r="G8" s="16"/>
      <c r="H8" s="14">
        <f t="shared" ref="H8:H13" si="0">ROUND(F8*G8,0)</f>
        <v>0</v>
      </c>
      <c r="I8" s="14"/>
    </row>
    <row r="9" s="1" customFormat="1" ht="48" customHeight="1" spans="1:9">
      <c r="A9" s="14">
        <v>3</v>
      </c>
      <c r="B9" s="14" t="s">
        <v>187</v>
      </c>
      <c r="C9" s="21" t="s">
        <v>68</v>
      </c>
      <c r="D9" s="21" t="s">
        <v>188</v>
      </c>
      <c r="E9" s="14" t="s">
        <v>18</v>
      </c>
      <c r="F9" s="15">
        <v>198.6</v>
      </c>
      <c r="G9" s="16"/>
      <c r="H9" s="14">
        <f t="shared" si="0"/>
        <v>0</v>
      </c>
      <c r="I9" s="14"/>
    </row>
    <row r="10" s="1" customFormat="1" ht="36.75" customHeight="1" spans="1:9">
      <c r="A10" s="14">
        <v>4</v>
      </c>
      <c r="B10" s="14" t="s">
        <v>189</v>
      </c>
      <c r="C10" s="21" t="s">
        <v>68</v>
      </c>
      <c r="D10" s="21" t="s">
        <v>190</v>
      </c>
      <c r="E10" s="14" t="s">
        <v>18</v>
      </c>
      <c r="F10" s="15">
        <v>34.6</v>
      </c>
      <c r="G10" s="16"/>
      <c r="H10" s="14">
        <f t="shared" si="0"/>
        <v>0</v>
      </c>
      <c r="I10" s="14"/>
    </row>
    <row r="11" s="1" customFormat="1" ht="48" customHeight="1" spans="1:9">
      <c r="A11" s="14">
        <v>5</v>
      </c>
      <c r="B11" s="14" t="s">
        <v>191</v>
      </c>
      <c r="C11" s="21" t="s">
        <v>77</v>
      </c>
      <c r="D11" s="21" t="s">
        <v>145</v>
      </c>
      <c r="E11" s="14" t="s">
        <v>18</v>
      </c>
      <c r="F11" s="15">
        <v>372.5</v>
      </c>
      <c r="G11" s="16"/>
      <c r="H11" s="14">
        <f t="shared" si="0"/>
        <v>0</v>
      </c>
      <c r="I11" s="14"/>
    </row>
    <row r="12" s="1" customFormat="1" ht="48" customHeight="1" spans="1:9">
      <c r="A12" s="14">
        <v>6</v>
      </c>
      <c r="B12" s="14" t="s">
        <v>192</v>
      </c>
      <c r="C12" s="21" t="s">
        <v>77</v>
      </c>
      <c r="D12" s="21" t="s">
        <v>78</v>
      </c>
      <c r="E12" s="14" t="s">
        <v>18</v>
      </c>
      <c r="F12" s="15">
        <v>510</v>
      </c>
      <c r="G12" s="16"/>
      <c r="H12" s="14">
        <f t="shared" si="0"/>
        <v>0</v>
      </c>
      <c r="I12" s="14"/>
    </row>
    <row r="13" s="1" customFormat="1" ht="36.75" customHeight="1" spans="1:9">
      <c r="A13" s="14">
        <v>7</v>
      </c>
      <c r="B13" s="14" t="s">
        <v>193</v>
      </c>
      <c r="C13" s="21" t="s">
        <v>80</v>
      </c>
      <c r="D13" s="21" t="s">
        <v>194</v>
      </c>
      <c r="E13" s="14" t="s">
        <v>82</v>
      </c>
      <c r="F13" s="22">
        <v>41</v>
      </c>
      <c r="G13" s="16"/>
      <c r="H13" s="14">
        <f t="shared" si="0"/>
        <v>0</v>
      </c>
      <c r="I13" s="14"/>
    </row>
    <row r="14" s="2" customFormat="1" ht="18" customHeight="1" spans="1:9">
      <c r="A14" s="18" t="s">
        <v>30</v>
      </c>
      <c r="B14" s="18"/>
      <c r="C14" s="18"/>
      <c r="D14" s="18"/>
      <c r="E14" s="18"/>
      <c r="F14" s="19"/>
      <c r="G14" s="20"/>
      <c r="H14" s="18">
        <f>SUM(H7:H13)</f>
        <v>0</v>
      </c>
      <c r="I14" s="18"/>
    </row>
    <row r="15" s="2" customFormat="1" ht="18" customHeight="1" spans="1:9">
      <c r="A15" s="17"/>
      <c r="B15" s="18"/>
      <c r="C15" s="17" t="s">
        <v>83</v>
      </c>
      <c r="D15" s="17"/>
      <c r="E15" s="17"/>
      <c r="F15" s="19"/>
      <c r="G15" s="20"/>
      <c r="H15" s="18"/>
      <c r="I15" s="18"/>
    </row>
    <row r="16" s="1" customFormat="1" ht="48" customHeight="1" spans="1:9">
      <c r="A16" s="14">
        <v>8</v>
      </c>
      <c r="B16" s="14" t="s">
        <v>195</v>
      </c>
      <c r="C16" s="21" t="s">
        <v>68</v>
      </c>
      <c r="D16" s="21" t="s">
        <v>196</v>
      </c>
      <c r="E16" s="14" t="s">
        <v>18</v>
      </c>
      <c r="F16" s="15">
        <v>121.8</v>
      </c>
      <c r="G16" s="16"/>
      <c r="H16" s="14">
        <f>ROUND(F16*G16,0)</f>
        <v>0</v>
      </c>
      <c r="I16" s="14"/>
    </row>
    <row r="17" s="2" customFormat="1" ht="18" customHeight="1" spans="1:9">
      <c r="A17" s="18" t="s">
        <v>30</v>
      </c>
      <c r="B17" s="18"/>
      <c r="C17" s="18"/>
      <c r="D17" s="18"/>
      <c r="E17" s="18"/>
      <c r="F17" s="19"/>
      <c r="G17" s="20"/>
      <c r="H17" s="18">
        <f>SUM(H16)</f>
        <v>0</v>
      </c>
      <c r="I17" s="18"/>
    </row>
    <row r="18" s="2" customFormat="1" ht="18" customHeight="1" spans="1:9">
      <c r="A18" s="18"/>
      <c r="B18" s="18"/>
      <c r="C18" s="17"/>
      <c r="D18" s="17"/>
      <c r="E18" s="18"/>
      <c r="F18" s="19"/>
      <c r="G18" s="20"/>
      <c r="H18" s="18"/>
      <c r="I18" s="18"/>
    </row>
    <row r="19" s="2" customFormat="1" ht="18" customHeight="1" spans="1:9">
      <c r="A19" s="18" t="s">
        <v>56</v>
      </c>
      <c r="B19" s="18"/>
      <c r="C19" s="18"/>
      <c r="D19" s="18"/>
      <c r="E19" s="18"/>
      <c r="F19" s="19"/>
      <c r="G19" s="20"/>
      <c r="H19" s="18">
        <f>H17+H14</f>
        <v>0</v>
      </c>
      <c r="I19" s="18"/>
    </row>
    <row r="20" s="2" customFormat="1" ht="18" customHeight="1" spans="1:9">
      <c r="A20" s="18" t="s">
        <v>63</v>
      </c>
      <c r="B20" s="18"/>
      <c r="C20" s="18"/>
      <c r="D20" s="18"/>
      <c r="E20" s="18"/>
      <c r="F20" s="19"/>
      <c r="G20" s="20"/>
      <c r="H20" s="18">
        <f>H19</f>
        <v>0</v>
      </c>
      <c r="I20" s="18"/>
    </row>
    <row r="21" s="1" customFormat="1" ht="18.75" customHeight="1" spans="1:9">
      <c r="A21" s="23"/>
      <c r="B21" s="23"/>
      <c r="C21" s="23"/>
      <c r="D21" s="23"/>
      <c r="E21" s="23"/>
      <c r="F21" s="24"/>
      <c r="G21" s="25"/>
      <c r="H21" s="9"/>
      <c r="I21" s="9"/>
    </row>
  </sheetData>
  <sheetProtection password="D896" sheet="1" objects="1"/>
  <mergeCells count="18">
    <mergeCell ref="A1:G1"/>
    <mergeCell ref="H1:I1"/>
    <mergeCell ref="A2:I2"/>
    <mergeCell ref="A3:G3"/>
    <mergeCell ref="H3:I3"/>
    <mergeCell ref="G4:I4"/>
    <mergeCell ref="A14:G14"/>
    <mergeCell ref="A17:G17"/>
    <mergeCell ref="A19:G19"/>
    <mergeCell ref="A20:G20"/>
    <mergeCell ref="A21:G21"/>
    <mergeCell ref="H21:I21"/>
    <mergeCell ref="A4:A5"/>
    <mergeCell ref="B4:B5"/>
    <mergeCell ref="C4:C5"/>
    <mergeCell ref="D4:D5"/>
    <mergeCell ref="E4:E5"/>
    <mergeCell ref="F4:F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阜成门内大街中修工程（西四北大街至阜成门桥）--道路工程</vt:lpstr>
      <vt:lpstr>阜成门内大街中修工程（西四北大街至阜成门桥）--交通工程</vt:lpstr>
      <vt:lpstr>月坛北街中修工程（月坛北桥至三里河路）--道路工程</vt:lpstr>
      <vt:lpstr>月坛北街中修工程（月坛北桥至三里河路）--交通工程</vt:lpstr>
      <vt:lpstr>赵登禹路中修工程（西直门内大街至阜成门内大街）--道路工程</vt:lpstr>
      <vt:lpstr>赵登禹路中修工程（西直门内大街至阜成门内大街）--交通工程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kst</dc:creator>
  <dcterms:created xsi:type="dcterms:W3CDTF">2017-03-02T00:38:00Z</dcterms:created>
  <dcterms:modified xsi:type="dcterms:W3CDTF">2017-03-06T03:58:02Z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  <property fmtid="{D5CDD505-2E9C-101B-9397-08002B2CF9AE}" pid="3" name="KSOReadingLayout">
    <vt:bool>true</vt:bool>
  </property>
</Properties>
</file>