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 firstSheet="5" activeTab="6"/>
  </bookViews>
  <sheets>
    <sheet name="安定门内大街中修工程--道路工程" sheetId="1" r:id="rId1"/>
    <sheet name="安定门内大街中修工程--交通工程" sheetId="2" r:id="rId2"/>
    <sheet name="东直门外大街中修工程--道路工程" sheetId="3" r:id="rId3"/>
    <sheet name="东直门外大街中修工程--交通工程" sheetId="4" r:id="rId4"/>
    <sheet name="三里河东路中修工程（阜成门外大街至复兴门外大街）--道路工程" sheetId="5" r:id="rId5"/>
    <sheet name="三里河东路中修工程（阜成门外大街至复兴门外大街）--交通工程" sheetId="6" r:id="rId6"/>
    <sheet name="三里河路中修工程（西外大街至复兴门外大街）--道路工程" sheetId="7" r:id="rId7"/>
    <sheet name="三里河路中修工程（西外大街至复兴门外大街）--交通工程" sheetId="8" r:id="rId8"/>
    <sheet name="宣武门外大街（宣武门路口~广安门内大街）--道路工程" sheetId="9" r:id="rId9"/>
    <sheet name="宣武门外大街（宣武门路口~广安门内大街）--交通工程" sheetId="10" r:id="rId10"/>
  </sheets>
  <calcPr calcId="144525"/>
</workbook>
</file>

<file path=xl/sharedStrings.xml><?xml version="1.0" encoding="utf-8"?>
<sst xmlns="http://schemas.openxmlformats.org/spreadsheetml/2006/main" count="211">
  <si>
    <t>分部分项工程量清单与计价表</t>
  </si>
  <si>
    <t>工程名称：安定门内大街中修工程--道路工程</t>
  </si>
  <si>
    <t>第  1  页  共  2  页</t>
  </si>
  <si>
    <t>序号</t>
  </si>
  <si>
    <t>子目编码</t>
  </si>
  <si>
    <t>子目名称</t>
  </si>
  <si>
    <t>子目特征描述</t>
  </si>
  <si>
    <t>计量单位</t>
  </si>
  <si>
    <t>工程量</t>
  </si>
  <si>
    <t>金额（元）</t>
  </si>
  <si>
    <t>综合单价</t>
  </si>
  <si>
    <t>合价</t>
  </si>
  <si>
    <t>其中：暂估价</t>
  </si>
  <si>
    <t>一</t>
  </si>
  <si>
    <t>路基工程</t>
  </si>
  <si>
    <t>041001004001</t>
  </si>
  <si>
    <t>铣刨旧路面层</t>
  </si>
  <si>
    <t>1.材质:沥青混凝土
2.厚度:4cm
3.渣土清弃、消纳</t>
  </si>
  <si>
    <t>m2</t>
  </si>
  <si>
    <t>041001004002</t>
  </si>
  <si>
    <t>1.材质:沥青混凝土
2.厚度:10cm
3.渣土清弃、消纳</t>
  </si>
  <si>
    <t>04B001</t>
  </si>
  <si>
    <t>沥青混合料旧料回收</t>
  </si>
  <si>
    <t>1.详见图纸</t>
  </si>
  <si>
    <t>t</t>
  </si>
  <si>
    <t>041001002001</t>
  </si>
  <si>
    <t>拆除人行道</t>
  </si>
  <si>
    <t>1.材质:现况步道
2.拆除面层步道砖（树池四周）
3.渣土清理、外弃、消纳</t>
  </si>
  <si>
    <t>分部小计</t>
  </si>
  <si>
    <t>二</t>
  </si>
  <si>
    <t>路面工程</t>
  </si>
  <si>
    <t>040203006001</t>
  </si>
  <si>
    <t>沥青混凝土</t>
  </si>
  <si>
    <t>1.沥青混凝土种类:改性沥青玛蹄脂碎石混合料（SMA-13）
2.厚度:4cm</t>
  </si>
  <si>
    <t>040203006002</t>
  </si>
  <si>
    <t>1.沥青混凝土种类:WAC-20C
2.厚度:6cm</t>
  </si>
  <si>
    <t>040203006003</t>
  </si>
  <si>
    <t>1.沥青混凝土种类:KAC-20C（抗车辙）
2.厚度:6cm</t>
  </si>
  <si>
    <t>040203003001</t>
  </si>
  <si>
    <t>透层、粘层</t>
  </si>
  <si>
    <t>1.材料品种:改性乳化沥青粘层
2.0.5L/m2
3.详见图纸</t>
  </si>
  <si>
    <t>040203003002</t>
  </si>
  <si>
    <t>1.材料品种:改性乳化沥青透层
2.1.2L/m2
3.详见图纸</t>
  </si>
  <si>
    <t>04B002</t>
  </si>
  <si>
    <t>灌缝</t>
  </si>
  <si>
    <t>1.裂缝处理：刨铣厚残留的宽度≥5mm 的裂缝采用进口密封胶灌缝
2.详见图纸</t>
  </si>
  <si>
    <t>m</t>
  </si>
  <si>
    <t>三</t>
  </si>
  <si>
    <t>步道工程</t>
  </si>
  <si>
    <t>本页小计</t>
  </si>
  <si>
    <t>第  2  页  共  2  页</t>
  </si>
  <si>
    <t>040204002001</t>
  </si>
  <si>
    <t>人行道块料铺设</t>
  </si>
  <si>
    <t>1.块料品种:防滑混凝土步道砖（树池四周）
2.规格:10*20*6cm
3.详见图纸</t>
  </si>
  <si>
    <t>040204007001</t>
  </si>
  <si>
    <t>树池砌筑</t>
  </si>
  <si>
    <t>1.材料品种、规格:混凝土树池
2.树池尺寸:1.5*1.5m
3.详见图纸</t>
  </si>
  <si>
    <t>座</t>
  </si>
  <si>
    <t>四</t>
  </si>
  <si>
    <t>排水工程</t>
  </si>
  <si>
    <t>040204006001</t>
  </si>
  <si>
    <t>检查井加固</t>
  </si>
  <si>
    <t>1.名称:检查井加固
2.详见图纸</t>
  </si>
  <si>
    <t>合   计</t>
  </si>
  <si>
    <t>工程名称：安定门内大街中修工程--交通工程</t>
  </si>
  <si>
    <t>整个项目</t>
  </si>
  <si>
    <t>040205006001</t>
  </si>
  <si>
    <t>标线</t>
  </si>
  <si>
    <t>1.类型:车行道边缘线
2.线型:白色实线
3.材料、工艺:热熔涂料
4.线宽:20cm</t>
  </si>
  <si>
    <t>040205006002</t>
  </si>
  <si>
    <t>1.类型:车行道边缘线
2.线型:白色虚线 、虚长度
3.材料、工艺:热熔涂料
4.线宽:20cm</t>
  </si>
  <si>
    <t>040205006003</t>
  </si>
  <si>
    <t>1.类型:对向车行道分界线
2.线型:双黄实线
3.材料、工艺:热熔涂料
4.线宽:15cm</t>
  </si>
  <si>
    <t>040205006004</t>
  </si>
  <si>
    <t>1.类型:同向车行道分界线
2.线型:白色虚线、虚长度
3.材料、工艺:热熔涂料
4.线宽:15cm</t>
  </si>
  <si>
    <t>040205008001</t>
  </si>
  <si>
    <t>横道线</t>
  </si>
  <si>
    <t>1.类型:人行横道线
2.线型:白色，虚面积
3.线宽:40cm 间隔80cm 长5m
4.材料、工艺:热熔涂料</t>
  </si>
  <si>
    <t>040205006005</t>
  </si>
  <si>
    <t>1.类型:停止线
2.线型:白色实线
3.材料、工艺:热熔涂料
4.线宽:40cm</t>
  </si>
  <si>
    <t>040205006006</t>
  </si>
  <si>
    <t>1.类型:车道导向线
2.线型:白色实线
3.材料、工艺:热熔涂料
4.线宽:15cm</t>
  </si>
  <si>
    <t>040205007001</t>
  </si>
  <si>
    <t>标记</t>
  </si>
  <si>
    <t>1.类型:人行横道预告标识线
2.规格:详见图纸
3.计量规则:按个计量</t>
  </si>
  <si>
    <t>个</t>
  </si>
  <si>
    <t>040205007002</t>
  </si>
  <si>
    <t>1.类型:导向箭头
2.规格尺寸:长6m
3.计量规则:按个计量
4.详见图纸</t>
  </si>
  <si>
    <t>040205012001</t>
  </si>
  <si>
    <t>隔离护栏</t>
  </si>
  <si>
    <t>1.名称:护栏挪移
2.工艺做法:详施工图设计</t>
  </si>
  <si>
    <t>工程名称：东直门外大街中修工程--道路工程</t>
  </si>
  <si>
    <t>1.材质:沥青混凝土
2.厚度:11cm
3.渣土清弃、消纳</t>
  </si>
  <si>
    <t>041001002002</t>
  </si>
  <si>
    <t>1.材质:现况步道
2.拆除面层步道砖
3.渣土清理、外弃、消纳</t>
  </si>
  <si>
    <t>040101001001</t>
  </si>
  <si>
    <t>挖一般土方</t>
  </si>
  <si>
    <t>1.挖除土基
2.挖土深度:详见图纸
3.渣土清理、外弃、消纳</t>
  </si>
  <si>
    <t>m3</t>
  </si>
  <si>
    <t>1.沥青混凝土种类:KAC-20C（抗车辙）
2.厚度:7cm</t>
  </si>
  <si>
    <t>040205010001</t>
  </si>
  <si>
    <t>环形检测线圈</t>
  </si>
  <si>
    <t>1.类型:检测器
2.规格、型号:2*2m
3.详见图纸</t>
  </si>
  <si>
    <t>04B003</t>
  </si>
  <si>
    <t>恢复线圈</t>
  </si>
  <si>
    <t>1.名称:防滑混凝土步道砖（树池四周）
2.规格:10*20*6cm
3.详见图纸</t>
  </si>
  <si>
    <t>040204002002</t>
  </si>
  <si>
    <t>1.名称:更换盲道砖 40cm宽
2.规格:20*20*6cm
3.详见图纸</t>
  </si>
  <si>
    <t>040204002003</t>
  </si>
  <si>
    <t>1.名称:更换盲道砖 60cm宽
2.规格:20*20*6cm
3.详见图纸</t>
  </si>
  <si>
    <t>1.名称:混凝土树池边框
2.树池尺寸:1.5*1.5m
3.详见图纸</t>
  </si>
  <si>
    <t>隔离带端头拼接工程</t>
  </si>
  <si>
    <t>040204002004</t>
  </si>
  <si>
    <t>1.名称:防滑混凝土步道砖
2.规格:10*20*6cm
3.15cm C15豆石混凝土
4.详见图纸</t>
  </si>
  <si>
    <t>040204004001</t>
  </si>
  <si>
    <t>安砌侧(平、缘）石</t>
  </si>
  <si>
    <t>1.名称:更换混凝土缘石
2.详见图纸</t>
  </si>
  <si>
    <t>工程名称：东直门外大街中修工程--交通工程</t>
  </si>
  <si>
    <t>1.类型:车行道边缘线
2.线型:白色虚线 
3.材料、工艺:热熔涂料
4.线宽:20cm</t>
  </si>
  <si>
    <t>1.类型:对向车行道分界线
2.线型:黄色实线
3.材料、工艺:热熔涂料
4.线宽:15cm</t>
  </si>
  <si>
    <t>1.类型:同向车行道分界线
2.线型:白色虚线
3.材料、工艺:热熔涂料
4.线宽:15cm</t>
  </si>
  <si>
    <t>1.类型:对向车行道分界线
2.线型:白色实线
3.材料、工艺:热熔涂料
4.线宽:15cm</t>
  </si>
  <si>
    <t>040205006007</t>
  </si>
  <si>
    <t>1.类型:对向车行道分界线
2.线型:黄色虚线
3.材料、工艺:热熔涂料
4.线宽:15cm</t>
  </si>
  <si>
    <t>040205006008</t>
  </si>
  <si>
    <t>040205006009</t>
  </si>
  <si>
    <t>1.类型:公交车道线
2.线型:黄色虚线
3.材料、工艺:热熔涂料
4.线宽:20cm</t>
  </si>
  <si>
    <t>040205006010</t>
  </si>
  <si>
    <t>1.类型:导流线
2.线型:白色实线、虚面积
3.材料、工艺:热熔涂料
4.线宽:45cm</t>
  </si>
  <si>
    <t>1.类型:公交专用（汉字）
2.计量规则:按个计量
3.详见图纸</t>
  </si>
  <si>
    <t>040205007003</t>
  </si>
  <si>
    <t>1.类型:公交专用（数字）
2.计量规则:按组计量
3.详见图纸</t>
  </si>
  <si>
    <t>组</t>
  </si>
  <si>
    <t>040205007004</t>
  </si>
  <si>
    <t>1.类型:自行车图案
2.计量规则:按个计量
3.详见图纸</t>
  </si>
  <si>
    <t>工程名称：三里河东路中修工程（阜成门外大街至复兴门外大街）--道路工程</t>
  </si>
  <si>
    <t>第  1  页  共  1  页</t>
  </si>
  <si>
    <t>1.材质:沥青混凝土（含搭接）
2.厚度:4cm
3.渣土清弃、消纳</t>
  </si>
  <si>
    <t>1.沥青混凝土种类:SMA-13沥青玛蹄脂混合料（含搭接）
2.厚度:4cm</t>
  </si>
  <si>
    <t>1.沥青混凝土种类:AC-20C
2.厚度:6cm</t>
  </si>
  <si>
    <t>1.沥青混凝土种类:KAC-20C（抗车辙）（掺0.6%抗车辙剂）
2.厚度:6cm</t>
  </si>
  <si>
    <t>1.材料品种:改性乳化沥青粘层
2.0.6L/m2
3.详见图纸</t>
  </si>
  <si>
    <t>1.5mm以内：清缝，灌低稠度热沥青和粗砂捣实
2.5mm以上：采用聚合物改性沥青材料灌缝
3.详见图纸</t>
  </si>
  <si>
    <t>040504009001</t>
  </si>
  <si>
    <t>雨水口修复</t>
  </si>
  <si>
    <t>1.规格:双篦雨水口
2.做法:详见图纸</t>
  </si>
  <si>
    <t>工程名称：三里河东路中修工程（阜成门外大街至复兴门外大街）--交通工程</t>
  </si>
  <si>
    <t>1.类型:车行道边缘线
2.线型:白色实线
3.材料、工艺:热熔涂料
4.线宽:15cm</t>
  </si>
  <si>
    <t>1.类型:车行道分界线
2.线型:白色虚线 6-9、虚面积
3.材料、工艺:热熔涂料
4.线宽:15cm</t>
  </si>
  <si>
    <t>1.类型:导向车道线
2.线型:白色实线
3.材料、工艺:热熔涂料
4.线宽:15cm</t>
  </si>
  <si>
    <t>1.类型:路口白色停止线
2.线型:白色实线
3.材料、工艺:热熔涂料
4.线宽:40cm</t>
  </si>
  <si>
    <t>1.线型:人行横道线
2.线宽:45cm 间隔80cm 长5m、虚面积
3.材料、工艺:热熔涂料</t>
  </si>
  <si>
    <t>040205008002</t>
  </si>
  <si>
    <t>1.线型:人行横道线
2.线宽:45cm 间隔80cm 长6m、虚面积
3.材料、工艺:热熔涂料</t>
  </si>
  <si>
    <t>1.类型:车行道中心线双黄实线
2.线型:黄色实线
3.材料、工艺:热熔涂料
4.线宽:15cm</t>
  </si>
  <si>
    <t>1.类型:公交车道专用线
2.线型:黄色
3.材料、工艺:热熔涂料
4.线宽:20cm</t>
  </si>
  <si>
    <t>1.材料品种:热熔涂料
2.类型:人行横道预告标识线
3.规格:详见图纸
4.计量规则:按个计量</t>
  </si>
  <si>
    <t>1.类型:地面文字
2.规格尺寸:1*3m 详见图纸
3.计量规则:按个计量
4.详见图纸</t>
  </si>
  <si>
    <t>工程名称：三里河路中修工程（西外大街至复兴门外大街）--道路工程</t>
  </si>
  <si>
    <t>1.材质:现况步道
2.拆除面层步道砖及砂浆
3.渣土清理、外弃、消纳</t>
  </si>
  <si>
    <t>1.沥青混凝土种类:AC-13C（含搭接）
2.厚度:4cm</t>
  </si>
  <si>
    <t>040203006004</t>
  </si>
  <si>
    <t>1.材料品种:改性乳化沥青透层
2.1.0L/m2
3.详见图纸</t>
  </si>
  <si>
    <t>1.5mm以内：清缝，灌低稠度热沥青和粗砂捣实
2.5mm以上：采用聚合物改性沥青材料灌缝</t>
  </si>
  <si>
    <t>1.名称:更换步道砖
2.规格:10*20*6cm
3.详见图纸</t>
  </si>
  <si>
    <t>1.名称:修整步道砖
2.规格:10*20*6cm
3.详见图纸</t>
  </si>
  <si>
    <t>1.名称:更换TF1路缘石
2.规格:15*35*49.4cm
3.详见图纸</t>
  </si>
  <si>
    <t>040204004002</t>
  </si>
  <si>
    <t>1.名称:更换乙1路缘石
2.规格:12*30*49.5cm
3.详见图纸</t>
  </si>
  <si>
    <t>040204004003</t>
  </si>
  <si>
    <t>1.名称:更换甲L1路缘石
2.规格:12*35*49.6cm
3.详见图纸</t>
  </si>
  <si>
    <t>040204004004</t>
  </si>
  <si>
    <t>1.名称:更换平缘石
2.规格:50*50cm
3.详见图纸</t>
  </si>
  <si>
    <t>工程名称：三里河路中修工程（西外大街至复兴门外大街）--交通工程</t>
  </si>
  <si>
    <t>1.类型:车行道分界线
2.线型:白色实线
3.材料、工艺:热熔涂料
4.线宽:15cm</t>
  </si>
  <si>
    <t>1.线型:人行横道线
2.线宽:45cm 间隔80cm 长3m、虚面积
3.材料、工艺:热熔涂料</t>
  </si>
  <si>
    <t>1.类型:白色导向箭头
2.规格尺寸:长6m
3.计量规则:按个计量
4.详见图纸</t>
  </si>
  <si>
    <t>工程名称：宣武门外大街（宣武门路口~广安门内大街）--道路工程</t>
  </si>
  <si>
    <t>1.材质:沥青混凝土
2.厚度:5cm
3.渣土清弃、消纳</t>
  </si>
  <si>
    <t>1.材质:沥青混凝土
2.厚度:4cm+6cm
3.渣土清弃、消纳</t>
  </si>
  <si>
    <t>1.材质:现况步道砖
2.厚度:6cm
3.渣土清理、外弃、消纳</t>
  </si>
  <si>
    <t>041001003001</t>
  </si>
  <si>
    <t>拆除基层</t>
  </si>
  <si>
    <t>1.名称:旧步道基础
2.厚度:15cm
3.详见图纸</t>
  </si>
  <si>
    <t>041001005001</t>
  </si>
  <si>
    <t>拆除侧、平(缘）石</t>
  </si>
  <si>
    <t>1.名称:旧路缘石
2.详见图纸</t>
  </si>
  <si>
    <t>1.沥青混凝土种类:SBS改性沥青玛蹄脂碎石混合料（SMA-13）
2.厚度:4cm
3.详见图纸</t>
  </si>
  <si>
    <t>1.沥青混凝土种类:SBS改性沥青玛蹄脂碎石混合料（SMA-13）
2.厚度:5cm
3.详见图纸</t>
  </si>
  <si>
    <t>1.沥青混凝土种类:KAC-20C（抗车辙）
2.厚度:6cm
3.详见图纸</t>
  </si>
  <si>
    <t>1.沥青混凝土种类:AC-13C
2.厚度:4cm
3.详见图纸</t>
  </si>
  <si>
    <t>040203006005</t>
  </si>
  <si>
    <t>1.沥青混凝土种类:AC-13C
2.厚度:5cm
3.详见图纸</t>
  </si>
  <si>
    <t>040203006006</t>
  </si>
  <si>
    <t>1.沥青混凝土种类:AC-20C
2.厚度:6cm
3.详见图纸</t>
  </si>
  <si>
    <t>1.材料品种:SBS改性乳化沥青粘层
2.详见图纸</t>
  </si>
  <si>
    <t>1.材料品种:SBS改性乳化沥青透层
2.详见图纸</t>
  </si>
  <si>
    <t>1.裂缝处理：详见图纸</t>
  </si>
  <si>
    <t>隔离带端头工程</t>
  </si>
  <si>
    <t>1.名称:挤压型混凝土防滑步道砖
2.规格:10*20*6cm
3.M7.5水泥砂浆卧底 3cm
4.详见图纸</t>
  </si>
  <si>
    <t>004b005</t>
  </si>
  <si>
    <t>C15豆石混凝土</t>
  </si>
  <si>
    <t>1.名称:乙1路缘石
2.详见图纸</t>
  </si>
  <si>
    <t>工程名称：宣武门外大街（宣武门路口~广安门内大街）--交通工程</t>
  </si>
  <si>
    <t>1.线型:白色实线
2.材料、工艺:热熔涂料
3.线宽:15cm</t>
  </si>
  <si>
    <t>1.线型:白色虚线 
2.材料、工艺:热熔涂料
3.线宽:15cm</t>
  </si>
  <si>
    <t>1.类型:箭头
2.材料、工艺:粘贴
3.计量规则:按个计量
4.详见图纸</t>
  </si>
  <si>
    <t>1.类型:文字
2.材料、工艺:粘贴、虚面积
3.详见图纸</t>
  </si>
  <si>
    <t>1.名称:导流线
2.材料、工艺:热熔涂料
3.详见图纸</t>
  </si>
  <si>
    <t>1.名称:地磁感应线圈
2.详见图纸</t>
  </si>
  <si>
    <t>套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</si>
</sst>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1" fillId="0" borderId="0" xfId="49"/>
    <xf numFmtId="0" fontId="2" fillId="0" borderId="0" xfId="49" applyFont="1"/>
    <xf numFmtId="176" fontId="1" fillId="0" borderId="0" xfId="49" applyNumberFormat="1" applyAlignment="1">
      <alignment horizontal="center"/>
    </xf>
    <xf numFmtId="176" fontId="1" fillId="0" borderId="0" xfId="49" applyNumberFormat="1" applyAlignment="1" applyProtection="1">
      <alignment horizontal="center"/>
      <protection locked="0"/>
    </xf>
    <xf numFmtId="0" fontId="1" fillId="0" borderId="0" xfId="49" applyAlignment="1">
      <alignment horizontal="center"/>
    </xf>
    <xf numFmtId="0" fontId="3" fillId="2" borderId="0" xfId="49" applyFont="1" applyFill="1" applyAlignment="1">
      <alignment horizontal="left" vertical="center" wrapText="1"/>
    </xf>
    <xf numFmtId="176" fontId="3" fillId="2" borderId="0" xfId="49" applyNumberFormat="1" applyFont="1" applyFill="1" applyAlignment="1">
      <alignment horizontal="center" vertical="center" wrapText="1"/>
    </xf>
    <xf numFmtId="176" fontId="3" fillId="2" borderId="0" xfId="49" applyNumberFormat="1" applyFont="1" applyFill="1" applyAlignment="1" applyProtection="1">
      <alignment horizontal="center" vertical="center" wrapText="1"/>
      <protection locked="0"/>
    </xf>
    <xf numFmtId="0" fontId="3" fillId="2" borderId="0" xfId="49" applyFont="1" applyFill="1" applyAlignment="1">
      <alignment horizontal="center" vertical="center" wrapText="1"/>
    </xf>
    <xf numFmtId="0" fontId="4" fillId="2" borderId="0" xfId="49" applyFont="1" applyFill="1" applyAlignment="1">
      <alignment horizontal="center" vertical="center" wrapText="1"/>
    </xf>
    <xf numFmtId="176" fontId="4" fillId="2" borderId="0" xfId="49" applyNumberFormat="1" applyFont="1" applyFill="1" applyAlignment="1">
      <alignment horizontal="center" vertical="center" wrapText="1"/>
    </xf>
    <xf numFmtId="176" fontId="4" fillId="2" borderId="0" xfId="49" applyNumberFormat="1" applyFont="1" applyFill="1" applyAlignment="1" applyProtection="1">
      <alignment horizontal="center" vertical="center" wrapText="1"/>
      <protection locked="0"/>
    </xf>
    <xf numFmtId="0" fontId="3" fillId="2" borderId="0" xfId="49" applyFont="1" applyFill="1" applyAlignment="1">
      <alignment vertical="center" wrapText="1"/>
    </xf>
    <xf numFmtId="0" fontId="3" fillId="2" borderId="1" xfId="49" applyFont="1" applyFill="1" applyBorder="1" applyAlignment="1">
      <alignment horizontal="center" vertical="center" wrapText="1"/>
    </xf>
    <xf numFmtId="176" fontId="3" fillId="2" borderId="1" xfId="49" applyNumberFormat="1" applyFont="1" applyFill="1" applyBorder="1" applyAlignment="1">
      <alignment horizontal="center" vertical="center" wrapText="1"/>
    </xf>
    <xf numFmtId="176" fontId="3" fillId="2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49" applyFont="1" applyFill="1" applyBorder="1" applyAlignment="1">
      <alignment horizontal="left" vertical="center" wrapText="1"/>
    </xf>
    <xf numFmtId="0" fontId="5" fillId="2" borderId="1" xfId="49" applyFont="1" applyFill="1" applyBorder="1" applyAlignment="1">
      <alignment horizontal="center" vertical="center" wrapText="1"/>
    </xf>
    <xf numFmtId="176" fontId="5" fillId="2" borderId="1" xfId="49" applyNumberFormat="1" applyFont="1" applyFill="1" applyBorder="1" applyAlignment="1">
      <alignment horizontal="center" vertical="center" wrapText="1"/>
    </xf>
    <xf numFmtId="176" fontId="5" fillId="2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49" applyFont="1" applyFill="1" applyBorder="1" applyAlignment="1">
      <alignment horizontal="left" vertical="center" wrapText="1"/>
    </xf>
    <xf numFmtId="0" fontId="3" fillId="2" borderId="1" xfId="49" applyNumberFormat="1" applyFont="1" applyFill="1" applyBorder="1" applyAlignment="1">
      <alignment horizontal="center" vertical="center" wrapText="1"/>
    </xf>
    <xf numFmtId="0" fontId="3" fillId="2" borderId="0" xfId="49" applyFont="1" applyFill="1" applyAlignment="1">
      <alignment horizontal="left" wrapText="1"/>
    </xf>
    <xf numFmtId="176" fontId="3" fillId="2" borderId="0" xfId="49" applyNumberFormat="1" applyFont="1" applyFill="1" applyAlignment="1">
      <alignment horizontal="center" wrapText="1"/>
    </xf>
    <xf numFmtId="176" fontId="3" fillId="2" borderId="0" xfId="49" applyNumberFormat="1" applyFont="1" applyFill="1" applyAlignment="1" applyProtection="1">
      <alignment horizontal="center" wrapText="1"/>
      <protection locked="0"/>
    </xf>
    <xf numFmtId="0" fontId="1" fillId="0" borderId="0" xfId="49" applyFont="1" applyFill="1" applyAlignment="1"/>
    <xf numFmtId="0" fontId="2" fillId="0" borderId="0" xfId="49" applyFont="1" applyFill="1" applyAlignment="1"/>
    <xf numFmtId="176" fontId="1" fillId="0" borderId="0" xfId="49" applyNumberFormat="1" applyFont="1" applyFill="1" applyAlignment="1">
      <alignment horizontal="center"/>
    </xf>
    <xf numFmtId="176" fontId="1" fillId="0" borderId="0" xfId="49" applyNumberFormat="1" applyFont="1" applyFill="1" applyAlignment="1" applyProtection="1">
      <alignment horizontal="center"/>
      <protection locked="0"/>
    </xf>
    <xf numFmtId="0" fontId="1" fillId="0" borderId="0" xfId="49" applyFont="1" applyFill="1" applyAlignment="1">
      <alignment horizontal="center"/>
    </xf>
    <xf numFmtId="0" fontId="5" fillId="2" borderId="1" xfId="49" applyFont="1" applyFill="1" applyBorder="1" applyAlignment="1" applyProtection="1">
      <alignment horizontal="center" vertical="center" wrapText="1"/>
      <protection locked="0"/>
    </xf>
    <xf numFmtId="0" fontId="3" fillId="2" borderId="0" xfId="49" applyFont="1" applyFill="1" applyBorder="1" applyAlignment="1">
      <alignment vertical="center" wrapText="1"/>
    </xf>
    <xf numFmtId="176" fontId="3" fillId="2" borderId="0" xfId="49" applyNumberFormat="1" applyFont="1" applyFill="1" applyBorder="1" applyAlignment="1">
      <alignment horizontal="center" vertical="center" wrapText="1"/>
    </xf>
    <xf numFmtId="176" fontId="3" fillId="2" borderId="0" xfId="49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9"/>
  <sheetViews>
    <sheetView view="pageBreakPreview" zoomScaleNormal="100" zoomScaleSheetLayoutView="100" workbookViewId="0">
      <selection activeCell="F7" sqref="F7"/>
    </sheetView>
  </sheetViews>
  <sheetFormatPr defaultColWidth="6.75" defaultRowHeight="13.5"/>
  <cols>
    <col min="1" max="1" width="4.875" style="1" customWidth="1"/>
    <col min="2" max="2" width="10.875" style="1" customWidth="1"/>
    <col min="3" max="3" width="11.5" style="1" customWidth="1"/>
    <col min="4" max="4" width="17.375" style="1" customWidth="1"/>
    <col min="5" max="5" width="5.375" style="1" customWidth="1"/>
    <col min="6" max="6" width="8.125" style="3" customWidth="1"/>
    <col min="7" max="7" width="10.625" style="4" customWidth="1"/>
    <col min="8" max="9" width="10.625" style="5" customWidth="1"/>
    <col min="10" max="16382" width="6.75" style="1"/>
  </cols>
  <sheetData>
    <row r="1" s="1" customFormat="1" ht="24" customHeight="1" spans="1:9">
      <c r="A1" s="6"/>
      <c r="B1" s="6"/>
      <c r="C1" s="6"/>
      <c r="D1" s="6"/>
      <c r="E1" s="6"/>
      <c r="F1" s="7"/>
      <c r="G1" s="8"/>
      <c r="H1" s="9"/>
      <c r="I1" s="9"/>
    </row>
    <row r="2" s="1" customFormat="1" ht="29.25" customHeight="1" spans="1:9">
      <c r="A2" s="10" t="s">
        <v>0</v>
      </c>
      <c r="B2" s="10"/>
      <c r="C2" s="10"/>
      <c r="D2" s="10"/>
      <c r="E2" s="10"/>
      <c r="F2" s="11"/>
      <c r="G2" s="12"/>
      <c r="H2" s="10"/>
      <c r="I2" s="10"/>
    </row>
    <row r="3" s="1" customFormat="1" ht="36.75" customHeight="1" spans="1:9">
      <c r="A3" s="13" t="s">
        <v>1</v>
      </c>
      <c r="B3" s="13"/>
      <c r="C3" s="13"/>
      <c r="D3" s="13"/>
      <c r="E3" s="13"/>
      <c r="F3" s="7"/>
      <c r="G3" s="8"/>
      <c r="H3" s="9" t="s">
        <v>2</v>
      </c>
      <c r="I3" s="9"/>
    </row>
    <row r="4" s="1" customFormat="1" ht="18" customHeight="1" spans="1:9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 t="s">
        <v>9</v>
      </c>
      <c r="H4" s="14"/>
      <c r="I4" s="14"/>
    </row>
    <row r="5" s="1" customFormat="1" ht="18" customHeight="1" spans="1:9">
      <c r="A5" s="14"/>
      <c r="B5" s="14"/>
      <c r="C5" s="14"/>
      <c r="D5" s="14"/>
      <c r="E5" s="14"/>
      <c r="F5" s="15"/>
      <c r="G5" s="16" t="s">
        <v>10</v>
      </c>
      <c r="H5" s="14" t="s">
        <v>11</v>
      </c>
      <c r="I5" s="14" t="s">
        <v>12</v>
      </c>
    </row>
    <row r="6" s="2" customFormat="1" ht="18" customHeight="1" spans="1:9">
      <c r="A6" s="17"/>
      <c r="B6" s="18" t="s">
        <v>13</v>
      </c>
      <c r="C6" s="17" t="s">
        <v>14</v>
      </c>
      <c r="D6" s="17"/>
      <c r="E6" s="17"/>
      <c r="F6" s="19"/>
      <c r="G6" s="20"/>
      <c r="H6" s="18"/>
      <c r="I6" s="18"/>
    </row>
    <row r="7" s="1" customFormat="1" ht="36.75" customHeight="1" spans="1:9">
      <c r="A7" s="14">
        <v>1</v>
      </c>
      <c r="B7" s="14" t="s">
        <v>15</v>
      </c>
      <c r="C7" s="21" t="s">
        <v>16</v>
      </c>
      <c r="D7" s="21" t="s">
        <v>17</v>
      </c>
      <c r="E7" s="14" t="s">
        <v>18</v>
      </c>
      <c r="F7" s="15">
        <f>1322+62+146</f>
        <v>1530</v>
      </c>
      <c r="G7" s="16"/>
      <c r="H7" s="14">
        <f>ROUND(F7*G7,0)</f>
        <v>0</v>
      </c>
      <c r="I7" s="14"/>
    </row>
    <row r="8" s="1" customFormat="1" ht="36.75" customHeight="1" spans="1:9">
      <c r="A8" s="14">
        <v>2</v>
      </c>
      <c r="B8" s="14" t="s">
        <v>19</v>
      </c>
      <c r="C8" s="21" t="s">
        <v>16</v>
      </c>
      <c r="D8" s="21" t="s">
        <v>20</v>
      </c>
      <c r="E8" s="14" t="s">
        <v>18</v>
      </c>
      <c r="F8" s="15">
        <v>1915</v>
      </c>
      <c r="G8" s="16"/>
      <c r="H8" s="14">
        <f t="shared" ref="H8:H18" si="0">ROUND(F8*G8,0)</f>
        <v>0</v>
      </c>
      <c r="I8" s="14"/>
    </row>
    <row r="9" s="1" customFormat="1" ht="25.5" customHeight="1" spans="1:9">
      <c r="A9" s="14">
        <v>3</v>
      </c>
      <c r="B9" s="14" t="s">
        <v>21</v>
      </c>
      <c r="C9" s="21" t="s">
        <v>22</v>
      </c>
      <c r="D9" s="21" t="s">
        <v>23</v>
      </c>
      <c r="E9" s="14" t="s">
        <v>24</v>
      </c>
      <c r="F9" s="15">
        <v>468</v>
      </c>
      <c r="G9" s="16"/>
      <c r="H9" s="14">
        <f t="shared" si="0"/>
        <v>0</v>
      </c>
      <c r="I9" s="14"/>
    </row>
    <row r="10" s="1" customFormat="1" ht="48" customHeight="1" spans="1:9">
      <c r="A10" s="14">
        <v>4</v>
      </c>
      <c r="B10" s="14" t="s">
        <v>25</v>
      </c>
      <c r="C10" s="21" t="s">
        <v>26</v>
      </c>
      <c r="D10" s="21" t="s">
        <v>27</v>
      </c>
      <c r="E10" s="14" t="s">
        <v>18</v>
      </c>
      <c r="F10" s="15">
        <v>34</v>
      </c>
      <c r="G10" s="16"/>
      <c r="H10" s="14">
        <f t="shared" si="0"/>
        <v>0</v>
      </c>
      <c r="I10" s="14"/>
    </row>
    <row r="11" s="2" customFormat="1" ht="18" customHeight="1" spans="1:9">
      <c r="A11" s="18" t="s">
        <v>28</v>
      </c>
      <c r="B11" s="18"/>
      <c r="C11" s="18"/>
      <c r="D11" s="18"/>
      <c r="E11" s="18"/>
      <c r="F11" s="18"/>
      <c r="G11" s="20"/>
      <c r="H11" s="18">
        <f>SUM(H7:H10)</f>
        <v>0</v>
      </c>
      <c r="I11" s="18"/>
    </row>
    <row r="12" s="2" customFormat="1" ht="18" customHeight="1" spans="1:9">
      <c r="A12" s="17"/>
      <c r="B12" s="18" t="s">
        <v>29</v>
      </c>
      <c r="C12" s="17" t="s">
        <v>30</v>
      </c>
      <c r="D12" s="17"/>
      <c r="E12" s="17"/>
      <c r="F12" s="19"/>
      <c r="G12" s="20"/>
      <c r="H12" s="18"/>
      <c r="I12" s="18"/>
    </row>
    <row r="13" s="1" customFormat="1" ht="48" customHeight="1" spans="1:9">
      <c r="A13" s="14">
        <v>5</v>
      </c>
      <c r="B13" s="14" t="s">
        <v>31</v>
      </c>
      <c r="C13" s="21" t="s">
        <v>32</v>
      </c>
      <c r="D13" s="21" t="s">
        <v>33</v>
      </c>
      <c r="E13" s="14" t="s">
        <v>18</v>
      </c>
      <c r="F13" s="15">
        <v>3445</v>
      </c>
      <c r="G13" s="16"/>
      <c r="H13" s="14">
        <f t="shared" si="0"/>
        <v>0</v>
      </c>
      <c r="I13" s="14"/>
    </row>
    <row r="14" s="1" customFormat="1" ht="36.75" customHeight="1" spans="1:9">
      <c r="A14" s="14">
        <v>6</v>
      </c>
      <c r="B14" s="14" t="s">
        <v>34</v>
      </c>
      <c r="C14" s="21" t="s">
        <v>32</v>
      </c>
      <c r="D14" s="21" t="s">
        <v>35</v>
      </c>
      <c r="E14" s="14" t="s">
        <v>18</v>
      </c>
      <c r="F14" s="15">
        <v>1241</v>
      </c>
      <c r="G14" s="16"/>
      <c r="H14" s="14">
        <f t="shared" si="0"/>
        <v>0</v>
      </c>
      <c r="I14" s="14"/>
    </row>
    <row r="15" s="1" customFormat="1" ht="36.75" customHeight="1" spans="1:9">
      <c r="A15" s="14">
        <v>7</v>
      </c>
      <c r="B15" s="14" t="s">
        <v>36</v>
      </c>
      <c r="C15" s="21" t="s">
        <v>32</v>
      </c>
      <c r="D15" s="21" t="s">
        <v>37</v>
      </c>
      <c r="E15" s="14" t="s">
        <v>18</v>
      </c>
      <c r="F15" s="15">
        <v>674</v>
      </c>
      <c r="G15" s="16"/>
      <c r="H15" s="14">
        <f t="shared" si="0"/>
        <v>0</v>
      </c>
      <c r="I15" s="14"/>
    </row>
    <row r="16" s="1" customFormat="1" ht="48" customHeight="1" spans="1:9">
      <c r="A16" s="14">
        <v>8</v>
      </c>
      <c r="B16" s="14" t="s">
        <v>38</v>
      </c>
      <c r="C16" s="21" t="s">
        <v>39</v>
      </c>
      <c r="D16" s="21" t="s">
        <v>40</v>
      </c>
      <c r="E16" s="14" t="s">
        <v>18</v>
      </c>
      <c r="F16" s="15">
        <v>3445</v>
      </c>
      <c r="G16" s="16"/>
      <c r="H16" s="14">
        <f t="shared" si="0"/>
        <v>0</v>
      </c>
      <c r="I16" s="14"/>
    </row>
    <row r="17" s="1" customFormat="1" ht="48" customHeight="1" spans="1:9">
      <c r="A17" s="14">
        <v>9</v>
      </c>
      <c r="B17" s="14" t="s">
        <v>41</v>
      </c>
      <c r="C17" s="21" t="s">
        <v>39</v>
      </c>
      <c r="D17" s="21" t="s">
        <v>42</v>
      </c>
      <c r="E17" s="14" t="s">
        <v>18</v>
      </c>
      <c r="F17" s="15">
        <v>1915</v>
      </c>
      <c r="G17" s="16"/>
      <c r="H17" s="14">
        <f t="shared" si="0"/>
        <v>0</v>
      </c>
      <c r="I17" s="14"/>
    </row>
    <row r="18" s="1" customFormat="1" ht="48" customHeight="1" spans="1:9">
      <c r="A18" s="14">
        <v>10</v>
      </c>
      <c r="B18" s="14" t="s">
        <v>43</v>
      </c>
      <c r="C18" s="21" t="s">
        <v>44</v>
      </c>
      <c r="D18" s="21" t="s">
        <v>45</v>
      </c>
      <c r="E18" s="14" t="s">
        <v>46</v>
      </c>
      <c r="F18" s="15">
        <v>1209</v>
      </c>
      <c r="G18" s="16"/>
      <c r="H18" s="14">
        <f t="shared" si="0"/>
        <v>0</v>
      </c>
      <c r="I18" s="14"/>
    </row>
    <row r="19" s="2" customFormat="1" ht="18" customHeight="1" spans="1:9">
      <c r="A19" s="18" t="s">
        <v>28</v>
      </c>
      <c r="B19" s="18"/>
      <c r="C19" s="18"/>
      <c r="D19" s="18"/>
      <c r="E19" s="18"/>
      <c r="F19" s="18"/>
      <c r="G19" s="20"/>
      <c r="H19" s="18">
        <f>SUM(H13:H18)</f>
        <v>0</v>
      </c>
      <c r="I19" s="18"/>
    </row>
    <row r="20" s="2" customFormat="1" ht="18" customHeight="1" spans="1:9">
      <c r="A20" s="17"/>
      <c r="B20" s="18" t="s">
        <v>47</v>
      </c>
      <c r="C20" s="17" t="s">
        <v>48</v>
      </c>
      <c r="D20" s="17"/>
      <c r="E20" s="17"/>
      <c r="F20" s="19"/>
      <c r="G20" s="20"/>
      <c r="H20" s="18"/>
      <c r="I20" s="18"/>
    </row>
    <row r="21" s="2" customFormat="1" ht="18" customHeight="1" spans="1:9">
      <c r="A21" s="18" t="s">
        <v>49</v>
      </c>
      <c r="B21" s="18"/>
      <c r="C21" s="18"/>
      <c r="D21" s="18"/>
      <c r="E21" s="18"/>
      <c r="F21" s="19"/>
      <c r="G21" s="20"/>
      <c r="H21" s="18">
        <f>H19+H11</f>
        <v>0</v>
      </c>
      <c r="I21" s="18"/>
    </row>
    <row r="22" s="1" customFormat="1" ht="18.75" customHeight="1" spans="1:9">
      <c r="A22" s="23"/>
      <c r="B22" s="23"/>
      <c r="C22" s="23"/>
      <c r="D22" s="23"/>
      <c r="E22" s="23"/>
      <c r="F22" s="24"/>
      <c r="G22" s="25"/>
      <c r="H22" s="9"/>
      <c r="I22" s="9"/>
    </row>
    <row r="23" s="1" customFormat="1" ht="24" customHeight="1" spans="1:9">
      <c r="A23" s="6"/>
      <c r="B23" s="6"/>
      <c r="C23" s="6"/>
      <c r="D23" s="6"/>
      <c r="E23" s="6"/>
      <c r="F23" s="7"/>
      <c r="G23" s="8"/>
      <c r="H23" s="9"/>
      <c r="I23" s="9"/>
    </row>
    <row r="24" s="1" customFormat="1" ht="29.25" customHeight="1" spans="1:9">
      <c r="A24" s="10" t="s">
        <v>0</v>
      </c>
      <c r="B24" s="10"/>
      <c r="C24" s="10"/>
      <c r="D24" s="10"/>
      <c r="E24" s="10"/>
      <c r="F24" s="11"/>
      <c r="G24" s="12"/>
      <c r="H24" s="10"/>
      <c r="I24" s="10"/>
    </row>
    <row r="25" s="1" customFormat="1" ht="36.75" customHeight="1" spans="1:9">
      <c r="A25" s="13" t="s">
        <v>1</v>
      </c>
      <c r="B25" s="13"/>
      <c r="C25" s="13"/>
      <c r="D25" s="13"/>
      <c r="E25" s="13"/>
      <c r="F25" s="7"/>
      <c r="G25" s="8"/>
      <c r="H25" s="9" t="s">
        <v>50</v>
      </c>
      <c r="I25" s="9"/>
    </row>
    <row r="26" s="1" customFormat="1" ht="18" customHeight="1" spans="1:9">
      <c r="A26" s="14" t="s">
        <v>3</v>
      </c>
      <c r="B26" s="14" t="s">
        <v>4</v>
      </c>
      <c r="C26" s="14" t="s">
        <v>5</v>
      </c>
      <c r="D26" s="14" t="s">
        <v>6</v>
      </c>
      <c r="E26" s="14" t="s">
        <v>7</v>
      </c>
      <c r="F26" s="15" t="s">
        <v>8</v>
      </c>
      <c r="G26" s="16" t="s">
        <v>9</v>
      </c>
      <c r="H26" s="14"/>
      <c r="I26" s="14"/>
    </row>
    <row r="27" s="1" customFormat="1" ht="18" customHeight="1" spans="1:9">
      <c r="A27" s="14"/>
      <c r="B27" s="14"/>
      <c r="C27" s="14"/>
      <c r="D27" s="14"/>
      <c r="E27" s="14"/>
      <c r="F27" s="15"/>
      <c r="G27" s="16" t="s">
        <v>10</v>
      </c>
      <c r="H27" s="14" t="s">
        <v>11</v>
      </c>
      <c r="I27" s="14" t="s">
        <v>12</v>
      </c>
    </row>
    <row r="28" s="1" customFormat="1" ht="48" customHeight="1" spans="1:9">
      <c r="A28" s="14">
        <v>11</v>
      </c>
      <c r="B28" s="14" t="s">
        <v>51</v>
      </c>
      <c r="C28" s="21" t="s">
        <v>52</v>
      </c>
      <c r="D28" s="21" t="s">
        <v>53</v>
      </c>
      <c r="E28" s="14" t="s">
        <v>18</v>
      </c>
      <c r="F28" s="15">
        <v>34</v>
      </c>
      <c r="G28" s="16"/>
      <c r="H28" s="14">
        <f t="shared" ref="H28:H32" si="1">ROUND(F28*G28,0)</f>
        <v>0</v>
      </c>
      <c r="I28" s="14"/>
    </row>
    <row r="29" s="1" customFormat="1" ht="48" customHeight="1" spans="1:9">
      <c r="A29" s="14">
        <v>12</v>
      </c>
      <c r="B29" s="14" t="s">
        <v>54</v>
      </c>
      <c r="C29" s="21" t="s">
        <v>55</v>
      </c>
      <c r="D29" s="21" t="s">
        <v>56</v>
      </c>
      <c r="E29" s="14" t="s">
        <v>57</v>
      </c>
      <c r="F29" s="22">
        <v>14</v>
      </c>
      <c r="G29" s="16"/>
      <c r="H29" s="14">
        <f t="shared" si="1"/>
        <v>0</v>
      </c>
      <c r="I29" s="14"/>
    </row>
    <row r="30" s="2" customFormat="1" ht="18" customHeight="1" spans="1:9">
      <c r="A30" s="18" t="s">
        <v>28</v>
      </c>
      <c r="B30" s="18"/>
      <c r="C30" s="18"/>
      <c r="D30" s="18"/>
      <c r="E30" s="18"/>
      <c r="F30" s="18"/>
      <c r="G30" s="20"/>
      <c r="H30" s="18">
        <f>SUM(H28:H29)</f>
        <v>0</v>
      </c>
      <c r="I30" s="18"/>
    </row>
    <row r="31" s="2" customFormat="1" ht="18" customHeight="1" spans="1:9">
      <c r="A31" s="17"/>
      <c r="B31" s="18" t="s">
        <v>58</v>
      </c>
      <c r="C31" s="17" t="s">
        <v>59</v>
      </c>
      <c r="D31" s="17"/>
      <c r="E31" s="17"/>
      <c r="F31" s="19"/>
      <c r="G31" s="20"/>
      <c r="H31" s="18"/>
      <c r="I31" s="18"/>
    </row>
    <row r="32" s="1" customFormat="1" ht="25.5" customHeight="1" spans="1:9">
      <c r="A32" s="14">
        <v>13</v>
      </c>
      <c r="B32" s="14" t="s">
        <v>60</v>
      </c>
      <c r="C32" s="21" t="s">
        <v>61</v>
      </c>
      <c r="D32" s="21" t="s">
        <v>62</v>
      </c>
      <c r="E32" s="14" t="s">
        <v>57</v>
      </c>
      <c r="F32" s="22">
        <v>16</v>
      </c>
      <c r="G32" s="16"/>
      <c r="H32" s="14">
        <f t="shared" si="1"/>
        <v>0</v>
      </c>
      <c r="I32" s="14"/>
    </row>
    <row r="33" s="2" customFormat="1" ht="18" customHeight="1" spans="1:9">
      <c r="A33" s="18" t="s">
        <v>28</v>
      </c>
      <c r="B33" s="18"/>
      <c r="C33" s="18"/>
      <c r="D33" s="18"/>
      <c r="E33" s="18"/>
      <c r="F33" s="18"/>
      <c r="G33" s="20"/>
      <c r="H33" s="18">
        <f>SUM(H32:H32)</f>
        <v>0</v>
      </c>
      <c r="I33" s="18"/>
    </row>
    <row r="34" s="1" customFormat="1" ht="18" customHeight="1" spans="1:9">
      <c r="A34" s="14"/>
      <c r="B34" s="14"/>
      <c r="C34" s="21"/>
      <c r="D34" s="21"/>
      <c r="E34" s="14"/>
      <c r="F34" s="15"/>
      <c r="G34" s="16"/>
      <c r="H34" s="14"/>
      <c r="I34" s="14"/>
    </row>
    <row r="35" s="1" customFormat="1" ht="18" customHeight="1" spans="1:9">
      <c r="A35" s="14"/>
      <c r="B35" s="14"/>
      <c r="C35" s="21"/>
      <c r="D35" s="21"/>
      <c r="E35" s="14"/>
      <c r="F35" s="15"/>
      <c r="G35" s="16"/>
      <c r="H35" s="14"/>
      <c r="I35" s="14"/>
    </row>
    <row r="36" s="1" customFormat="1" ht="18" customHeight="1" spans="1:9">
      <c r="A36" s="14"/>
      <c r="B36" s="14"/>
      <c r="C36" s="21"/>
      <c r="D36" s="21"/>
      <c r="E36" s="14"/>
      <c r="F36" s="15"/>
      <c r="G36" s="16"/>
      <c r="H36" s="14"/>
      <c r="I36" s="14"/>
    </row>
    <row r="37" s="1" customFormat="1" ht="18" customHeight="1" spans="1:9">
      <c r="A37" s="14"/>
      <c r="B37" s="14"/>
      <c r="C37" s="21"/>
      <c r="D37" s="21"/>
      <c r="E37" s="14"/>
      <c r="F37" s="15"/>
      <c r="G37" s="16"/>
      <c r="H37" s="14"/>
      <c r="I37" s="14"/>
    </row>
    <row r="38" s="2" customFormat="1" ht="18" customHeight="1" spans="1:9">
      <c r="A38" s="18" t="s">
        <v>49</v>
      </c>
      <c r="B38" s="18"/>
      <c r="C38" s="18"/>
      <c r="D38" s="18"/>
      <c r="E38" s="18"/>
      <c r="F38" s="19"/>
      <c r="G38" s="20"/>
      <c r="H38" s="18">
        <f>H32+H29+H28</f>
        <v>0</v>
      </c>
      <c r="I38" s="18"/>
    </row>
    <row r="39" s="2" customFormat="1" ht="18" customHeight="1" spans="1:9">
      <c r="A39" s="18" t="s">
        <v>63</v>
      </c>
      <c r="B39" s="18"/>
      <c r="C39" s="18"/>
      <c r="D39" s="18"/>
      <c r="E39" s="18"/>
      <c r="F39" s="19"/>
      <c r="G39" s="20"/>
      <c r="H39" s="18">
        <f>H38+H21</f>
        <v>0</v>
      </c>
      <c r="I39" s="18"/>
    </row>
  </sheetData>
  <sheetProtection password="A896" sheet="1" objects="1"/>
  <mergeCells count="33">
    <mergeCell ref="A1:G1"/>
    <mergeCell ref="H1:I1"/>
    <mergeCell ref="A2:I2"/>
    <mergeCell ref="A3:G3"/>
    <mergeCell ref="H3:I3"/>
    <mergeCell ref="G4:I4"/>
    <mergeCell ref="A11:G11"/>
    <mergeCell ref="A19:G19"/>
    <mergeCell ref="A21:G21"/>
    <mergeCell ref="A22:G22"/>
    <mergeCell ref="H22:I22"/>
    <mergeCell ref="A23:G23"/>
    <mergeCell ref="H23:I23"/>
    <mergeCell ref="A24:I24"/>
    <mergeCell ref="A25:G25"/>
    <mergeCell ref="H25:I25"/>
    <mergeCell ref="G26:I26"/>
    <mergeCell ref="A30:G30"/>
    <mergeCell ref="A33:G33"/>
    <mergeCell ref="A38:G38"/>
    <mergeCell ref="A39:G39"/>
    <mergeCell ref="A4:A5"/>
    <mergeCell ref="A26:A27"/>
    <mergeCell ref="B4:B5"/>
    <mergeCell ref="B26:B27"/>
    <mergeCell ref="C4:C5"/>
    <mergeCell ref="C26:C27"/>
    <mergeCell ref="D4:D5"/>
    <mergeCell ref="D26:D27"/>
    <mergeCell ref="E4:E5"/>
    <mergeCell ref="E26:E27"/>
    <mergeCell ref="F4:F5"/>
    <mergeCell ref="F26:F27"/>
  </mergeCells>
  <pageMargins left="0.75" right="0.75" top="1" bottom="1" header="0.511805555555556" footer="0.511805555555556"/>
  <pageSetup paperSize="9" scale="96" orientation="portrait"/>
  <headerFooter/>
  <rowBreaks count="1" manualBreakCount="1">
    <brk id="2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3"/>
  <sheetViews>
    <sheetView view="pageBreakPreview" zoomScaleNormal="100" zoomScaleSheetLayoutView="100" workbookViewId="0">
      <selection activeCell="F7" sqref="F7"/>
    </sheetView>
  </sheetViews>
  <sheetFormatPr defaultColWidth="6.75" defaultRowHeight="13.5"/>
  <cols>
    <col min="1" max="1" width="4.875" style="1" customWidth="1"/>
    <col min="2" max="2" width="11" style="1" customWidth="1"/>
    <col min="3" max="3" width="11.5" style="1" customWidth="1"/>
    <col min="4" max="4" width="17.375" style="1" customWidth="1"/>
    <col min="5" max="5" width="4.75" style="1" customWidth="1"/>
    <col min="6" max="6" width="7.125" style="3" customWidth="1"/>
    <col min="7" max="7" width="10.625" style="4" customWidth="1"/>
    <col min="8" max="9" width="10.625" style="5" customWidth="1"/>
    <col min="10" max="16382" width="6.75" style="1"/>
  </cols>
  <sheetData>
    <row r="1" s="1" customFormat="1" ht="24" customHeight="1" spans="1:9">
      <c r="A1" s="6"/>
      <c r="B1" s="6"/>
      <c r="C1" s="6"/>
      <c r="D1" s="6"/>
      <c r="E1" s="6"/>
      <c r="F1" s="7"/>
      <c r="G1" s="8"/>
      <c r="H1" s="9"/>
      <c r="I1" s="9"/>
    </row>
    <row r="2" s="1" customFormat="1" ht="29.25" customHeight="1" spans="1:9">
      <c r="A2" s="10" t="s">
        <v>0</v>
      </c>
      <c r="B2" s="10"/>
      <c r="C2" s="10"/>
      <c r="D2" s="10"/>
      <c r="E2" s="10"/>
      <c r="F2" s="11"/>
      <c r="G2" s="12"/>
      <c r="H2" s="10"/>
      <c r="I2" s="10"/>
    </row>
    <row r="3" s="1" customFormat="1" ht="36.75" customHeight="1" spans="1:9">
      <c r="A3" s="13" t="s">
        <v>203</v>
      </c>
      <c r="B3" s="13"/>
      <c r="C3" s="13"/>
      <c r="D3" s="13"/>
      <c r="E3" s="13"/>
      <c r="F3" s="7"/>
      <c r="G3" s="8"/>
      <c r="H3" s="9" t="s">
        <v>136</v>
      </c>
      <c r="I3" s="9"/>
    </row>
    <row r="4" s="1" customFormat="1" ht="18" customHeight="1" spans="1:9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 t="s">
        <v>9</v>
      </c>
      <c r="H4" s="14"/>
      <c r="I4" s="14"/>
    </row>
    <row r="5" s="1" customFormat="1" ht="18" customHeight="1" spans="1:9">
      <c r="A5" s="14"/>
      <c r="B5" s="14"/>
      <c r="C5" s="14"/>
      <c r="D5" s="14"/>
      <c r="E5" s="14"/>
      <c r="F5" s="15"/>
      <c r="G5" s="16" t="s">
        <v>10</v>
      </c>
      <c r="H5" s="14" t="s">
        <v>11</v>
      </c>
      <c r="I5" s="14" t="s">
        <v>12</v>
      </c>
    </row>
    <row r="6" s="2" customFormat="1" ht="18" customHeight="1" spans="1:9">
      <c r="A6" s="17"/>
      <c r="B6" s="18"/>
      <c r="C6" s="17" t="s">
        <v>65</v>
      </c>
      <c r="D6" s="17"/>
      <c r="E6" s="17"/>
      <c r="F6" s="19"/>
      <c r="G6" s="20"/>
      <c r="H6" s="18"/>
      <c r="I6" s="18"/>
    </row>
    <row r="7" s="1" customFormat="1" ht="36.75" customHeight="1" spans="1:9">
      <c r="A7" s="14">
        <v>1</v>
      </c>
      <c r="B7" s="14" t="s">
        <v>66</v>
      </c>
      <c r="C7" s="21" t="s">
        <v>67</v>
      </c>
      <c r="D7" s="21" t="s">
        <v>204</v>
      </c>
      <c r="E7" s="14" t="s">
        <v>46</v>
      </c>
      <c r="F7" s="15">
        <v>1000</v>
      </c>
      <c r="G7" s="16"/>
      <c r="H7" s="14">
        <f t="shared" ref="H7:H12" si="0">ROUND(F7*G7,0)</f>
        <v>0</v>
      </c>
      <c r="I7" s="14"/>
    </row>
    <row r="8" s="1" customFormat="1" ht="36.75" customHeight="1" spans="1:9">
      <c r="A8" s="14">
        <v>2</v>
      </c>
      <c r="B8" s="14" t="s">
        <v>69</v>
      </c>
      <c r="C8" s="21" t="s">
        <v>67</v>
      </c>
      <c r="D8" s="21" t="s">
        <v>205</v>
      </c>
      <c r="E8" s="14" t="s">
        <v>46</v>
      </c>
      <c r="F8" s="15">
        <v>700</v>
      </c>
      <c r="G8" s="16"/>
      <c r="H8" s="14">
        <f t="shared" si="0"/>
        <v>0</v>
      </c>
      <c r="I8" s="14"/>
    </row>
    <row r="9" s="1" customFormat="1" ht="48" customHeight="1" spans="1:9">
      <c r="A9" s="14">
        <v>3</v>
      </c>
      <c r="B9" s="14" t="s">
        <v>86</v>
      </c>
      <c r="C9" s="21" t="s">
        <v>83</v>
      </c>
      <c r="D9" s="21" t="s">
        <v>206</v>
      </c>
      <c r="E9" s="14" t="s">
        <v>85</v>
      </c>
      <c r="F9" s="22">
        <v>19</v>
      </c>
      <c r="G9" s="16"/>
      <c r="H9" s="14">
        <f t="shared" si="0"/>
        <v>0</v>
      </c>
      <c r="I9" s="14"/>
    </row>
    <row r="10" s="1" customFormat="1" ht="48" customHeight="1" spans="1:9">
      <c r="A10" s="14">
        <v>4</v>
      </c>
      <c r="B10" s="14" t="s">
        <v>130</v>
      </c>
      <c r="C10" s="21" t="s">
        <v>83</v>
      </c>
      <c r="D10" s="21" t="s">
        <v>207</v>
      </c>
      <c r="E10" s="14" t="s">
        <v>18</v>
      </c>
      <c r="F10" s="15">
        <v>264</v>
      </c>
      <c r="G10" s="16"/>
      <c r="H10" s="14">
        <f t="shared" si="0"/>
        <v>0</v>
      </c>
      <c r="I10" s="14"/>
    </row>
    <row r="11" s="1" customFormat="1" ht="36.75" customHeight="1" spans="1:9">
      <c r="A11" s="14">
        <v>5</v>
      </c>
      <c r="B11" s="14" t="s">
        <v>71</v>
      </c>
      <c r="C11" s="21" t="s">
        <v>67</v>
      </c>
      <c r="D11" s="21" t="s">
        <v>208</v>
      </c>
      <c r="E11" s="14" t="s">
        <v>18</v>
      </c>
      <c r="F11" s="15">
        <v>26</v>
      </c>
      <c r="G11" s="16"/>
      <c r="H11" s="14">
        <f t="shared" si="0"/>
        <v>0</v>
      </c>
      <c r="I11" s="14"/>
    </row>
    <row r="12" s="1" customFormat="1" ht="25.5" customHeight="1" spans="1:9">
      <c r="A12" s="14">
        <v>6</v>
      </c>
      <c r="B12" s="14" t="s">
        <v>100</v>
      </c>
      <c r="C12" s="21" t="s">
        <v>101</v>
      </c>
      <c r="D12" s="21" t="s">
        <v>209</v>
      </c>
      <c r="E12" s="14" t="s">
        <v>210</v>
      </c>
      <c r="F12" s="22">
        <v>5</v>
      </c>
      <c r="G12" s="16"/>
      <c r="H12" s="14">
        <f t="shared" si="0"/>
        <v>0</v>
      </c>
      <c r="I12" s="14"/>
    </row>
    <row r="13" s="2" customFormat="1" ht="18" customHeight="1" spans="1:9">
      <c r="A13" s="17"/>
      <c r="B13" s="18"/>
      <c r="C13" s="17" t="s">
        <v>28</v>
      </c>
      <c r="D13" s="17"/>
      <c r="E13" s="17"/>
      <c r="F13" s="19"/>
      <c r="G13" s="20"/>
      <c r="H13" s="18">
        <f>SUM(H7:H12)</f>
        <v>0</v>
      </c>
      <c r="I13" s="18"/>
    </row>
    <row r="14" s="1" customFormat="1" ht="18" customHeight="1" spans="1:9">
      <c r="A14" s="14"/>
      <c r="B14" s="14"/>
      <c r="C14" s="21"/>
      <c r="D14" s="21"/>
      <c r="E14" s="14"/>
      <c r="F14" s="15"/>
      <c r="G14" s="16"/>
      <c r="H14" s="14"/>
      <c r="I14" s="14"/>
    </row>
    <row r="15" s="1" customFormat="1" ht="18" customHeight="1" spans="1:9">
      <c r="A15" s="14"/>
      <c r="B15" s="14"/>
      <c r="C15" s="21"/>
      <c r="D15" s="21"/>
      <c r="E15" s="14"/>
      <c r="F15" s="15"/>
      <c r="G15" s="16"/>
      <c r="H15" s="14"/>
      <c r="I15" s="14"/>
    </row>
    <row r="16" s="1" customFormat="1" ht="18" customHeight="1" spans="1:9">
      <c r="A16" s="14"/>
      <c r="B16" s="14"/>
      <c r="C16" s="21"/>
      <c r="D16" s="21"/>
      <c r="E16" s="14"/>
      <c r="F16" s="15"/>
      <c r="G16" s="16"/>
      <c r="H16" s="14"/>
      <c r="I16" s="14"/>
    </row>
    <row r="17" s="1" customFormat="1" ht="18" customHeight="1" spans="1:9">
      <c r="A17" s="14"/>
      <c r="B17" s="14"/>
      <c r="C17" s="21"/>
      <c r="D17" s="21"/>
      <c r="E17" s="14"/>
      <c r="F17" s="15"/>
      <c r="G17" s="16"/>
      <c r="H17" s="14"/>
      <c r="I17" s="14"/>
    </row>
    <row r="18" s="1" customFormat="1" ht="18" customHeight="1" spans="1:9">
      <c r="A18" s="14"/>
      <c r="B18" s="14"/>
      <c r="C18" s="21"/>
      <c r="D18" s="21"/>
      <c r="E18" s="14"/>
      <c r="F18" s="15"/>
      <c r="G18" s="16"/>
      <c r="H18" s="14"/>
      <c r="I18" s="14"/>
    </row>
    <row r="19" s="1" customFormat="1" ht="18" customHeight="1" spans="1:9">
      <c r="A19" s="14"/>
      <c r="B19" s="14"/>
      <c r="C19" s="21"/>
      <c r="D19" s="21"/>
      <c r="E19" s="14"/>
      <c r="F19" s="15"/>
      <c r="G19" s="16"/>
      <c r="H19" s="14"/>
      <c r="I19" s="14"/>
    </row>
    <row r="20" s="1" customFormat="1" ht="18" customHeight="1" spans="1:9">
      <c r="A20" s="14"/>
      <c r="B20" s="14"/>
      <c r="C20" s="21"/>
      <c r="D20" s="21"/>
      <c r="E20" s="14"/>
      <c r="F20" s="15"/>
      <c r="G20" s="16"/>
      <c r="H20" s="14"/>
      <c r="I20" s="14"/>
    </row>
    <row r="21" s="2" customFormat="1" ht="18" customHeight="1" spans="1:9">
      <c r="A21" s="18" t="s">
        <v>49</v>
      </c>
      <c r="B21" s="18"/>
      <c r="C21" s="18"/>
      <c r="D21" s="18"/>
      <c r="E21" s="18"/>
      <c r="F21" s="19"/>
      <c r="G21" s="20"/>
      <c r="H21" s="18">
        <f>H13</f>
        <v>0</v>
      </c>
      <c r="I21" s="18"/>
    </row>
    <row r="22" s="2" customFormat="1" ht="18" customHeight="1" spans="1:9">
      <c r="A22" s="18" t="s">
        <v>63</v>
      </c>
      <c r="B22" s="18"/>
      <c r="C22" s="18"/>
      <c r="D22" s="18"/>
      <c r="E22" s="18"/>
      <c r="F22" s="19"/>
      <c r="G22" s="20"/>
      <c r="H22" s="18">
        <f>H21</f>
        <v>0</v>
      </c>
      <c r="I22" s="18"/>
    </row>
    <row r="23" s="1" customFormat="1" ht="18.75" customHeight="1" spans="1:9">
      <c r="A23" s="23"/>
      <c r="B23" s="23"/>
      <c r="C23" s="23"/>
      <c r="D23" s="23"/>
      <c r="E23" s="23"/>
      <c r="F23" s="24"/>
      <c r="G23" s="25"/>
      <c r="H23" s="9"/>
      <c r="I23" s="9"/>
    </row>
  </sheetData>
  <sheetProtection password="A896" sheet="1" objects="1"/>
  <mergeCells count="16">
    <mergeCell ref="A1:G1"/>
    <mergeCell ref="H1:I1"/>
    <mergeCell ref="A2:I2"/>
    <mergeCell ref="A3:G3"/>
    <mergeCell ref="H3:I3"/>
    <mergeCell ref="G4:I4"/>
    <mergeCell ref="A21:G21"/>
    <mergeCell ref="A22:G22"/>
    <mergeCell ref="A23:G23"/>
    <mergeCell ref="H23:I23"/>
    <mergeCell ref="A4:A5"/>
    <mergeCell ref="B4:B5"/>
    <mergeCell ref="C4:C5"/>
    <mergeCell ref="D4:D5"/>
    <mergeCell ref="E4:E5"/>
    <mergeCell ref="F4:F5"/>
  </mergeCells>
  <pageMargins left="0.75" right="0.75" top="1" bottom="1" header="0.511805555555556" footer="0.511805555555556"/>
  <pageSetup paperSize="9" scale="9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3"/>
  <sheetViews>
    <sheetView view="pageBreakPreview" zoomScaleNormal="100" zoomScaleSheetLayoutView="100" topLeftCell="A12" workbookViewId="0">
      <selection activeCell="A24" sqref="A24:G24"/>
    </sheetView>
  </sheetViews>
  <sheetFormatPr defaultColWidth="6.75" defaultRowHeight="13.5"/>
  <cols>
    <col min="1" max="1" width="4.875" style="1" customWidth="1"/>
    <col min="2" max="2" width="10.875" style="1" customWidth="1"/>
    <col min="3" max="3" width="11.5" style="1" customWidth="1"/>
    <col min="4" max="4" width="17.375" style="1" customWidth="1"/>
    <col min="5" max="5" width="4.75" style="1" customWidth="1"/>
    <col min="6" max="6" width="7.125" style="3" customWidth="1"/>
    <col min="7" max="7" width="10.625" style="4" customWidth="1"/>
    <col min="8" max="9" width="10.625" style="5" customWidth="1"/>
    <col min="10" max="16382" width="6.75" style="1"/>
  </cols>
  <sheetData>
    <row r="1" s="1" customFormat="1" ht="24" customHeight="1" spans="1:9">
      <c r="A1" s="6"/>
      <c r="B1" s="6"/>
      <c r="C1" s="6"/>
      <c r="D1" s="6"/>
      <c r="E1" s="6"/>
      <c r="F1" s="7"/>
      <c r="G1" s="8"/>
      <c r="H1" s="9"/>
      <c r="I1" s="9"/>
    </row>
    <row r="2" s="1" customFormat="1" ht="29.25" customHeight="1" spans="1:9">
      <c r="A2" s="10" t="s">
        <v>0</v>
      </c>
      <c r="B2" s="10"/>
      <c r="C2" s="10"/>
      <c r="D2" s="10"/>
      <c r="E2" s="10"/>
      <c r="F2" s="11"/>
      <c r="G2" s="12"/>
      <c r="H2" s="10"/>
      <c r="I2" s="10"/>
    </row>
    <row r="3" s="1" customFormat="1" ht="36.75" customHeight="1" spans="1:9">
      <c r="A3" s="13" t="s">
        <v>64</v>
      </c>
      <c r="B3" s="13"/>
      <c r="C3" s="13"/>
      <c r="D3" s="13"/>
      <c r="E3" s="13"/>
      <c r="F3" s="7"/>
      <c r="G3" s="8"/>
      <c r="H3" s="9" t="s">
        <v>2</v>
      </c>
      <c r="I3" s="9"/>
    </row>
    <row r="4" s="1" customFormat="1" ht="18" customHeight="1" spans="1:9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 t="s">
        <v>9</v>
      </c>
      <c r="H4" s="14"/>
      <c r="I4" s="14"/>
    </row>
    <row r="5" s="1" customFormat="1" ht="18" customHeight="1" spans="1:9">
      <c r="A5" s="14"/>
      <c r="B5" s="14"/>
      <c r="C5" s="14"/>
      <c r="D5" s="14"/>
      <c r="E5" s="14"/>
      <c r="F5" s="15"/>
      <c r="G5" s="16" t="s">
        <v>10</v>
      </c>
      <c r="H5" s="14" t="s">
        <v>11</v>
      </c>
      <c r="I5" s="14" t="s">
        <v>12</v>
      </c>
    </row>
    <row r="6" s="2" customFormat="1" ht="18" customHeight="1" spans="1:9">
      <c r="A6" s="17"/>
      <c r="B6" s="18"/>
      <c r="C6" s="17" t="s">
        <v>65</v>
      </c>
      <c r="D6" s="17"/>
      <c r="E6" s="17"/>
      <c r="F6" s="19"/>
      <c r="G6" s="20"/>
      <c r="H6" s="18"/>
      <c r="I6" s="18"/>
    </row>
    <row r="7" s="1" customFormat="1" ht="48" customHeight="1" spans="1:9">
      <c r="A7" s="14">
        <v>1</v>
      </c>
      <c r="B7" s="14" t="s">
        <v>66</v>
      </c>
      <c r="C7" s="21" t="s">
        <v>67</v>
      </c>
      <c r="D7" s="21" t="s">
        <v>68</v>
      </c>
      <c r="E7" s="14" t="s">
        <v>46</v>
      </c>
      <c r="F7" s="15">
        <v>392</v>
      </c>
      <c r="G7" s="16"/>
      <c r="H7" s="14">
        <f>ROUND(F7*G7,0)</f>
        <v>0</v>
      </c>
      <c r="I7" s="14"/>
    </row>
    <row r="8" s="1" customFormat="1" ht="59.25" customHeight="1" spans="1:9">
      <c r="A8" s="14">
        <v>2</v>
      </c>
      <c r="B8" s="14" t="s">
        <v>69</v>
      </c>
      <c r="C8" s="21" t="s">
        <v>67</v>
      </c>
      <c r="D8" s="21" t="s">
        <v>70</v>
      </c>
      <c r="E8" s="14" t="s">
        <v>46</v>
      </c>
      <c r="F8" s="15">
        <v>27</v>
      </c>
      <c r="G8" s="16"/>
      <c r="H8" s="14">
        <f t="shared" ref="H8:H15" si="0">ROUND(F8*G8,0)</f>
        <v>0</v>
      </c>
      <c r="I8" s="14"/>
    </row>
    <row r="9" s="1" customFormat="1" ht="59.25" customHeight="1" spans="1:9">
      <c r="A9" s="14">
        <v>3</v>
      </c>
      <c r="B9" s="14" t="s">
        <v>71</v>
      </c>
      <c r="C9" s="21" t="s">
        <v>67</v>
      </c>
      <c r="D9" s="21" t="s">
        <v>72</v>
      </c>
      <c r="E9" s="14" t="s">
        <v>46</v>
      </c>
      <c r="F9" s="15">
        <v>389</v>
      </c>
      <c r="G9" s="16"/>
      <c r="H9" s="14">
        <f t="shared" si="0"/>
        <v>0</v>
      </c>
      <c r="I9" s="14"/>
    </row>
    <row r="10" s="1" customFormat="1" ht="70.5" customHeight="1" spans="1:9">
      <c r="A10" s="14">
        <v>4</v>
      </c>
      <c r="B10" s="14" t="s">
        <v>73</v>
      </c>
      <c r="C10" s="21" t="s">
        <v>67</v>
      </c>
      <c r="D10" s="21" t="s">
        <v>74</v>
      </c>
      <c r="E10" s="14" t="s">
        <v>46</v>
      </c>
      <c r="F10" s="15">
        <v>590</v>
      </c>
      <c r="G10" s="16"/>
      <c r="H10" s="14">
        <f t="shared" si="0"/>
        <v>0</v>
      </c>
      <c r="I10" s="14"/>
    </row>
    <row r="11" s="1" customFormat="1" ht="59.25" customHeight="1" spans="1:9">
      <c r="A11" s="14">
        <v>5</v>
      </c>
      <c r="B11" s="14" t="s">
        <v>75</v>
      </c>
      <c r="C11" s="21" t="s">
        <v>76</v>
      </c>
      <c r="D11" s="21" t="s">
        <v>77</v>
      </c>
      <c r="E11" s="14" t="s">
        <v>18</v>
      </c>
      <c r="F11" s="15">
        <v>213.5</v>
      </c>
      <c r="G11" s="16"/>
      <c r="H11" s="14">
        <f t="shared" si="0"/>
        <v>0</v>
      </c>
      <c r="I11" s="14"/>
    </row>
    <row r="12" s="1" customFormat="1" ht="48" customHeight="1" spans="1:9">
      <c r="A12" s="14">
        <v>6</v>
      </c>
      <c r="B12" s="14" t="s">
        <v>78</v>
      </c>
      <c r="C12" s="21" t="s">
        <v>67</v>
      </c>
      <c r="D12" s="21" t="s">
        <v>79</v>
      </c>
      <c r="E12" s="14" t="s">
        <v>46</v>
      </c>
      <c r="F12" s="15">
        <v>18</v>
      </c>
      <c r="G12" s="16"/>
      <c r="H12" s="14">
        <f t="shared" si="0"/>
        <v>0</v>
      </c>
      <c r="I12" s="14"/>
    </row>
    <row r="13" s="1" customFormat="1" ht="48" customHeight="1" spans="1:9">
      <c r="A13" s="14">
        <v>7</v>
      </c>
      <c r="B13" s="14" t="s">
        <v>80</v>
      </c>
      <c r="C13" s="21" t="s">
        <v>67</v>
      </c>
      <c r="D13" s="21" t="s">
        <v>81</v>
      </c>
      <c r="E13" s="14" t="s">
        <v>46</v>
      </c>
      <c r="F13" s="15">
        <v>82</v>
      </c>
      <c r="G13" s="16"/>
      <c r="H13" s="14">
        <f t="shared" si="0"/>
        <v>0</v>
      </c>
      <c r="I13" s="14"/>
    </row>
    <row r="14" s="1" customFormat="1" ht="48" customHeight="1" spans="1:9">
      <c r="A14" s="14">
        <v>8</v>
      </c>
      <c r="B14" s="14" t="s">
        <v>82</v>
      </c>
      <c r="C14" s="21" t="s">
        <v>83</v>
      </c>
      <c r="D14" s="21" t="s">
        <v>84</v>
      </c>
      <c r="E14" s="14" t="s">
        <v>85</v>
      </c>
      <c r="F14" s="22">
        <v>2</v>
      </c>
      <c r="G14" s="16"/>
      <c r="H14" s="14">
        <f t="shared" si="0"/>
        <v>0</v>
      </c>
      <c r="I14" s="14"/>
    </row>
    <row r="15" s="1" customFormat="1" ht="48" customHeight="1" spans="1:9">
      <c r="A15" s="14">
        <v>9</v>
      </c>
      <c r="B15" s="14" t="s">
        <v>86</v>
      </c>
      <c r="C15" s="21" t="s">
        <v>83</v>
      </c>
      <c r="D15" s="21" t="s">
        <v>87</v>
      </c>
      <c r="E15" s="14" t="s">
        <v>85</v>
      </c>
      <c r="F15" s="22">
        <v>3</v>
      </c>
      <c r="G15" s="16"/>
      <c r="H15" s="14">
        <f t="shared" si="0"/>
        <v>0</v>
      </c>
      <c r="I15" s="14"/>
    </row>
    <row r="16" s="2" customFormat="1" ht="18" customHeight="1" spans="1:9">
      <c r="A16" s="18" t="s">
        <v>49</v>
      </c>
      <c r="B16" s="18"/>
      <c r="C16" s="18"/>
      <c r="D16" s="18"/>
      <c r="E16" s="18"/>
      <c r="F16" s="19"/>
      <c r="G16" s="20"/>
      <c r="H16" s="18">
        <f>SUM(H7:H15)</f>
        <v>0</v>
      </c>
      <c r="I16" s="18"/>
    </row>
    <row r="17" s="1" customFormat="1" ht="18.75" customHeight="1" spans="1:9">
      <c r="A17" s="23"/>
      <c r="B17" s="23"/>
      <c r="C17" s="23"/>
      <c r="D17" s="23"/>
      <c r="E17" s="23"/>
      <c r="F17" s="24"/>
      <c r="G17" s="25"/>
      <c r="H17" s="9"/>
      <c r="I17" s="9"/>
    </row>
    <row r="18" s="1" customFormat="1" ht="24" customHeight="1" spans="1:9">
      <c r="A18" s="6"/>
      <c r="B18" s="6"/>
      <c r="C18" s="6"/>
      <c r="D18" s="6"/>
      <c r="E18" s="6"/>
      <c r="F18" s="7"/>
      <c r="G18" s="8"/>
      <c r="H18" s="9"/>
      <c r="I18" s="9"/>
    </row>
    <row r="19" s="1" customFormat="1" ht="29.25" customHeight="1" spans="1:9">
      <c r="A19" s="10" t="s">
        <v>0</v>
      </c>
      <c r="B19" s="10"/>
      <c r="C19" s="10"/>
      <c r="D19" s="10"/>
      <c r="E19" s="10"/>
      <c r="F19" s="11"/>
      <c r="G19" s="12"/>
      <c r="H19" s="10"/>
      <c r="I19" s="10"/>
    </row>
    <row r="20" s="1" customFormat="1" ht="36.75" customHeight="1" spans="1:9">
      <c r="A20" s="13" t="s">
        <v>64</v>
      </c>
      <c r="B20" s="13"/>
      <c r="C20" s="13"/>
      <c r="D20" s="13"/>
      <c r="E20" s="13"/>
      <c r="F20" s="7"/>
      <c r="G20" s="8"/>
      <c r="H20" s="9" t="s">
        <v>50</v>
      </c>
      <c r="I20" s="9"/>
    </row>
    <row r="21" s="1" customFormat="1" ht="18" customHeight="1" spans="1:9">
      <c r="A21" s="14" t="s">
        <v>3</v>
      </c>
      <c r="B21" s="14" t="s">
        <v>4</v>
      </c>
      <c r="C21" s="14" t="s">
        <v>5</v>
      </c>
      <c r="D21" s="14" t="s">
        <v>6</v>
      </c>
      <c r="E21" s="14" t="s">
        <v>7</v>
      </c>
      <c r="F21" s="15" t="s">
        <v>8</v>
      </c>
      <c r="G21" s="16" t="s">
        <v>9</v>
      </c>
      <c r="H21" s="14"/>
      <c r="I21" s="14"/>
    </row>
    <row r="22" s="1" customFormat="1" ht="18" customHeight="1" spans="1:9">
      <c r="A22" s="14"/>
      <c r="B22" s="14"/>
      <c r="C22" s="14"/>
      <c r="D22" s="14"/>
      <c r="E22" s="14"/>
      <c r="F22" s="15"/>
      <c r="G22" s="16" t="s">
        <v>10</v>
      </c>
      <c r="H22" s="14" t="s">
        <v>11</v>
      </c>
      <c r="I22" s="14" t="s">
        <v>12</v>
      </c>
    </row>
    <row r="23" s="1" customFormat="1" ht="36.75" customHeight="1" spans="1:9">
      <c r="A23" s="14">
        <v>10</v>
      </c>
      <c r="B23" s="14" t="s">
        <v>88</v>
      </c>
      <c r="C23" s="21" t="s">
        <v>89</v>
      </c>
      <c r="D23" s="21" t="s">
        <v>90</v>
      </c>
      <c r="E23" s="14" t="s">
        <v>46</v>
      </c>
      <c r="F23" s="15">
        <v>248</v>
      </c>
      <c r="G23" s="16"/>
      <c r="H23" s="14">
        <f>ROUND(F23*G23,0)</f>
        <v>0</v>
      </c>
      <c r="I23" s="14"/>
    </row>
    <row r="24" s="2" customFormat="1" ht="18" customHeight="1" spans="1:9">
      <c r="A24" s="18" t="s">
        <v>28</v>
      </c>
      <c r="B24" s="18"/>
      <c r="C24" s="18"/>
      <c r="D24" s="18"/>
      <c r="E24" s="18"/>
      <c r="F24" s="18"/>
      <c r="G24" s="20"/>
      <c r="H24" s="18">
        <f>H23+H16</f>
        <v>0</v>
      </c>
      <c r="I24" s="18"/>
    </row>
    <row r="25" s="1" customFormat="1" ht="18" customHeight="1" spans="1:9">
      <c r="A25" s="14"/>
      <c r="B25" s="14"/>
      <c r="C25" s="21"/>
      <c r="D25" s="21"/>
      <c r="E25" s="14"/>
      <c r="F25" s="15"/>
      <c r="G25" s="16"/>
      <c r="H25" s="14"/>
      <c r="I25" s="14"/>
    </row>
    <row r="26" s="1" customFormat="1" ht="18" customHeight="1" spans="1:9">
      <c r="A26" s="14"/>
      <c r="B26" s="14"/>
      <c r="C26" s="21"/>
      <c r="D26" s="21"/>
      <c r="E26" s="14"/>
      <c r="F26" s="15"/>
      <c r="G26" s="16"/>
      <c r="H26" s="14"/>
      <c r="I26" s="14"/>
    </row>
    <row r="27" s="1" customFormat="1" ht="18" customHeight="1" spans="1:9">
      <c r="A27" s="14"/>
      <c r="B27" s="14"/>
      <c r="C27" s="21"/>
      <c r="D27" s="21"/>
      <c r="E27" s="14"/>
      <c r="F27" s="15"/>
      <c r="G27" s="16"/>
      <c r="H27" s="14"/>
      <c r="I27" s="14"/>
    </row>
    <row r="28" s="1" customFormat="1" ht="18" customHeight="1" spans="1:9">
      <c r="A28" s="14"/>
      <c r="B28" s="14"/>
      <c r="C28" s="21"/>
      <c r="D28" s="21"/>
      <c r="E28" s="14"/>
      <c r="F28" s="15"/>
      <c r="G28" s="16"/>
      <c r="H28" s="14"/>
      <c r="I28" s="14"/>
    </row>
    <row r="29" s="1" customFormat="1" ht="18" customHeight="1" spans="1:9">
      <c r="A29" s="14"/>
      <c r="B29" s="14"/>
      <c r="C29" s="21"/>
      <c r="D29" s="21"/>
      <c r="E29" s="14"/>
      <c r="F29" s="15"/>
      <c r="G29" s="16"/>
      <c r="H29" s="14"/>
      <c r="I29" s="14"/>
    </row>
    <row r="30" s="1" customFormat="1" ht="18" customHeight="1" spans="1:9">
      <c r="A30" s="14"/>
      <c r="B30" s="14"/>
      <c r="C30" s="21"/>
      <c r="D30" s="21"/>
      <c r="E30" s="14"/>
      <c r="F30" s="15"/>
      <c r="G30" s="16"/>
      <c r="H30" s="14"/>
      <c r="I30" s="14"/>
    </row>
    <row r="31" s="1" customFormat="1" ht="18" customHeight="1" spans="1:9">
      <c r="A31" s="14"/>
      <c r="B31" s="14"/>
      <c r="C31" s="21"/>
      <c r="D31" s="21"/>
      <c r="E31" s="14"/>
      <c r="F31" s="15"/>
      <c r="G31" s="16"/>
      <c r="H31" s="14"/>
      <c r="I31" s="14"/>
    </row>
    <row r="32" s="2" customFormat="1" ht="18" customHeight="1" spans="1:9">
      <c r="A32" s="18" t="s">
        <v>49</v>
      </c>
      <c r="B32" s="18"/>
      <c r="C32" s="18"/>
      <c r="D32" s="18"/>
      <c r="E32" s="18"/>
      <c r="F32" s="19"/>
      <c r="G32" s="20"/>
      <c r="H32" s="18">
        <f>H23</f>
        <v>0</v>
      </c>
      <c r="I32" s="18"/>
    </row>
    <row r="33" s="2" customFormat="1" ht="18" customHeight="1" spans="1:9">
      <c r="A33" s="18" t="s">
        <v>63</v>
      </c>
      <c r="B33" s="18"/>
      <c r="C33" s="18"/>
      <c r="D33" s="18"/>
      <c r="E33" s="18"/>
      <c r="F33" s="19"/>
      <c r="G33" s="20"/>
      <c r="H33" s="18">
        <f>H32+H16</f>
        <v>0</v>
      </c>
      <c r="I33" s="18"/>
    </row>
  </sheetData>
  <sheetProtection password="A896" sheet="1" objects="1"/>
  <mergeCells count="30">
    <mergeCell ref="A1:G1"/>
    <mergeCell ref="H1:I1"/>
    <mergeCell ref="A2:I2"/>
    <mergeCell ref="A3:G3"/>
    <mergeCell ref="H3:I3"/>
    <mergeCell ref="G4:I4"/>
    <mergeCell ref="A16:G16"/>
    <mergeCell ref="A17:G17"/>
    <mergeCell ref="H17:I17"/>
    <mergeCell ref="A18:G18"/>
    <mergeCell ref="H18:I18"/>
    <mergeCell ref="A19:I19"/>
    <mergeCell ref="A20:G20"/>
    <mergeCell ref="H20:I20"/>
    <mergeCell ref="G21:I21"/>
    <mergeCell ref="A24:G24"/>
    <mergeCell ref="A32:G32"/>
    <mergeCell ref="A33:G33"/>
    <mergeCell ref="A4:A5"/>
    <mergeCell ref="A21:A22"/>
    <mergeCell ref="B4:B5"/>
    <mergeCell ref="B21:B22"/>
    <mergeCell ref="C4:C5"/>
    <mergeCell ref="C21:C22"/>
    <mergeCell ref="D4:D5"/>
    <mergeCell ref="D21:D22"/>
    <mergeCell ref="E4:E5"/>
    <mergeCell ref="E21:E22"/>
    <mergeCell ref="F4:F5"/>
    <mergeCell ref="F21:F22"/>
  </mergeCells>
  <pageMargins left="0.75" right="0.75" top="1" bottom="1" header="0.511805555555556" footer="0.511805555555556"/>
  <pageSetup paperSize="9" scale="9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3"/>
  <sheetViews>
    <sheetView view="pageBreakPreview" zoomScaleNormal="100" zoomScaleSheetLayoutView="100" topLeftCell="A32" workbookViewId="0">
      <selection activeCell="F48" sqref="F48"/>
    </sheetView>
  </sheetViews>
  <sheetFormatPr defaultColWidth="6.75" defaultRowHeight="13.5"/>
  <cols>
    <col min="1" max="1" width="4.875" style="1" customWidth="1"/>
    <col min="2" max="2" width="10.625" style="1" customWidth="1"/>
    <col min="3" max="3" width="11.5" style="1" customWidth="1"/>
    <col min="4" max="4" width="17.375" style="1" customWidth="1"/>
    <col min="5" max="5" width="4.75" style="1" customWidth="1"/>
    <col min="6" max="6" width="7.125" style="3" customWidth="1"/>
    <col min="7" max="7" width="10.625" style="4" customWidth="1"/>
    <col min="8" max="9" width="10.625" style="5" customWidth="1"/>
    <col min="10" max="16382" width="6.75" style="1"/>
  </cols>
  <sheetData>
    <row r="1" s="1" customFormat="1" ht="24" customHeight="1" spans="1:9">
      <c r="A1" s="6"/>
      <c r="B1" s="6"/>
      <c r="C1" s="6"/>
      <c r="D1" s="6"/>
      <c r="E1" s="6"/>
      <c r="F1" s="7"/>
      <c r="G1" s="8"/>
      <c r="H1" s="9"/>
      <c r="I1" s="9"/>
    </row>
    <row r="2" s="1" customFormat="1" ht="29.25" customHeight="1" spans="1:9">
      <c r="A2" s="10" t="s">
        <v>0</v>
      </c>
      <c r="B2" s="10"/>
      <c r="C2" s="10"/>
      <c r="D2" s="10"/>
      <c r="E2" s="10"/>
      <c r="F2" s="11"/>
      <c r="G2" s="12"/>
      <c r="H2" s="10"/>
      <c r="I2" s="10"/>
    </row>
    <row r="3" s="1" customFormat="1" ht="36.75" customHeight="1" spans="1:9">
      <c r="A3" s="13" t="s">
        <v>91</v>
      </c>
      <c r="B3" s="13"/>
      <c r="C3" s="13"/>
      <c r="D3" s="13"/>
      <c r="E3" s="13"/>
      <c r="F3" s="7"/>
      <c r="G3" s="8"/>
      <c r="H3" s="9" t="s">
        <v>2</v>
      </c>
      <c r="I3" s="9"/>
    </row>
    <row r="4" s="1" customFormat="1" ht="18" customHeight="1" spans="1:9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 t="s">
        <v>9</v>
      </c>
      <c r="H4" s="14"/>
      <c r="I4" s="14"/>
    </row>
    <row r="5" s="1" customFormat="1" ht="18" customHeight="1" spans="1:9">
      <c r="A5" s="14"/>
      <c r="B5" s="14"/>
      <c r="C5" s="14"/>
      <c r="D5" s="14"/>
      <c r="E5" s="14"/>
      <c r="F5" s="15"/>
      <c r="G5" s="16" t="s">
        <v>10</v>
      </c>
      <c r="H5" s="14" t="s">
        <v>11</v>
      </c>
      <c r="I5" s="14" t="s">
        <v>12</v>
      </c>
    </row>
    <row r="6" s="2" customFormat="1" ht="18" customHeight="1" spans="1:9">
      <c r="A6" s="17"/>
      <c r="B6" s="18" t="s">
        <v>13</v>
      </c>
      <c r="C6" s="17" t="s">
        <v>14</v>
      </c>
      <c r="D6" s="17"/>
      <c r="E6" s="17"/>
      <c r="F6" s="19"/>
      <c r="G6" s="20"/>
      <c r="H6" s="18"/>
      <c r="I6" s="18"/>
    </row>
    <row r="7" s="1" customFormat="1" ht="36.75" customHeight="1" spans="1:9">
      <c r="A7" s="14">
        <v>1</v>
      </c>
      <c r="B7" s="14" t="s">
        <v>15</v>
      </c>
      <c r="C7" s="21" t="s">
        <v>16</v>
      </c>
      <c r="D7" s="21" t="s">
        <v>17</v>
      </c>
      <c r="E7" s="14" t="s">
        <v>18</v>
      </c>
      <c r="F7" s="15">
        <v>681</v>
      </c>
      <c r="G7" s="16"/>
      <c r="H7" s="14">
        <f t="shared" ref="H7:H9" si="0">ROUND(F7*G7,0)</f>
        <v>0</v>
      </c>
      <c r="I7" s="14"/>
    </row>
    <row r="8" s="1" customFormat="1" ht="36.75" customHeight="1" spans="1:9">
      <c r="A8" s="14">
        <v>2</v>
      </c>
      <c r="B8" s="14" t="s">
        <v>19</v>
      </c>
      <c r="C8" s="21" t="s">
        <v>16</v>
      </c>
      <c r="D8" s="21" t="s">
        <v>92</v>
      </c>
      <c r="E8" s="14" t="s">
        <v>18</v>
      </c>
      <c r="F8" s="15">
        <v>5388</v>
      </c>
      <c r="G8" s="16"/>
      <c r="H8" s="14">
        <f t="shared" si="0"/>
        <v>0</v>
      </c>
      <c r="I8" s="14"/>
    </row>
    <row r="9" s="1" customFormat="1" ht="25.5" customHeight="1" spans="1:9">
      <c r="A9" s="14">
        <v>3</v>
      </c>
      <c r="B9" s="14" t="s">
        <v>21</v>
      </c>
      <c r="C9" s="21" t="s">
        <v>22</v>
      </c>
      <c r="D9" s="21" t="s">
        <v>23</v>
      </c>
      <c r="E9" s="14" t="s">
        <v>24</v>
      </c>
      <c r="F9" s="15">
        <v>977</v>
      </c>
      <c r="G9" s="16"/>
      <c r="H9" s="14">
        <f t="shared" si="0"/>
        <v>0</v>
      </c>
      <c r="I9" s="14"/>
    </row>
    <row r="10" s="1" customFormat="1" ht="48" customHeight="1" spans="1:9">
      <c r="A10" s="14">
        <v>4</v>
      </c>
      <c r="B10" s="14" t="s">
        <v>25</v>
      </c>
      <c r="C10" s="21" t="s">
        <v>26</v>
      </c>
      <c r="D10" s="21" t="s">
        <v>27</v>
      </c>
      <c r="E10" s="14" t="s">
        <v>18</v>
      </c>
      <c r="F10" s="15">
        <v>34</v>
      </c>
      <c r="G10" s="16"/>
      <c r="H10" s="14">
        <f t="shared" ref="H10:H19" si="1">ROUND(F10*G10,0)</f>
        <v>0</v>
      </c>
      <c r="I10" s="14"/>
    </row>
    <row r="11" s="1" customFormat="1" ht="36.75" customHeight="1" spans="1:9">
      <c r="A11" s="14">
        <v>5</v>
      </c>
      <c r="B11" s="14" t="s">
        <v>93</v>
      </c>
      <c r="C11" s="21" t="s">
        <v>26</v>
      </c>
      <c r="D11" s="21" t="s">
        <v>94</v>
      </c>
      <c r="E11" s="14" t="s">
        <v>18</v>
      </c>
      <c r="F11" s="15">
        <v>10</v>
      </c>
      <c r="G11" s="16"/>
      <c r="H11" s="14">
        <f t="shared" si="1"/>
        <v>0</v>
      </c>
      <c r="I11" s="14"/>
    </row>
    <row r="12" s="1" customFormat="1" ht="36.75" customHeight="1" spans="1:9">
      <c r="A12" s="14">
        <v>6</v>
      </c>
      <c r="B12" s="14" t="s">
        <v>95</v>
      </c>
      <c r="C12" s="21" t="s">
        <v>96</v>
      </c>
      <c r="D12" s="21" t="s">
        <v>97</v>
      </c>
      <c r="E12" s="14" t="s">
        <v>98</v>
      </c>
      <c r="F12" s="15">
        <v>1</v>
      </c>
      <c r="G12" s="16"/>
      <c r="H12" s="14">
        <f t="shared" si="1"/>
        <v>0</v>
      </c>
      <c r="I12" s="14"/>
    </row>
    <row r="13" s="2" customFormat="1" ht="18" customHeight="1" spans="1:9">
      <c r="A13" s="18" t="s">
        <v>28</v>
      </c>
      <c r="B13" s="18"/>
      <c r="C13" s="18"/>
      <c r="D13" s="18"/>
      <c r="E13" s="18"/>
      <c r="F13" s="18"/>
      <c r="G13" s="31"/>
      <c r="H13" s="18">
        <f>SUM(H7:H12)</f>
        <v>0</v>
      </c>
      <c r="I13" s="18"/>
    </row>
    <row r="14" s="2" customFormat="1" ht="18" customHeight="1" spans="1:9">
      <c r="A14" s="17"/>
      <c r="B14" s="18" t="s">
        <v>29</v>
      </c>
      <c r="C14" s="17" t="s">
        <v>30</v>
      </c>
      <c r="D14" s="17"/>
      <c r="E14" s="17"/>
      <c r="F14" s="19"/>
      <c r="G14" s="20"/>
      <c r="H14" s="18"/>
      <c r="I14" s="18"/>
    </row>
    <row r="15" s="1" customFormat="1" ht="48" customHeight="1" spans="1:9">
      <c r="A15" s="14">
        <v>7</v>
      </c>
      <c r="B15" s="14" t="s">
        <v>31</v>
      </c>
      <c r="C15" s="21" t="s">
        <v>32</v>
      </c>
      <c r="D15" s="21" t="s">
        <v>33</v>
      </c>
      <c r="E15" s="14" t="s">
        <v>18</v>
      </c>
      <c r="F15" s="15">
        <v>6069</v>
      </c>
      <c r="G15" s="16"/>
      <c r="H15" s="14">
        <f t="shared" si="1"/>
        <v>0</v>
      </c>
      <c r="I15" s="14"/>
    </row>
    <row r="16" s="1" customFormat="1" ht="36.75" customHeight="1" spans="1:9">
      <c r="A16" s="14">
        <v>8</v>
      </c>
      <c r="B16" s="14" t="s">
        <v>34</v>
      </c>
      <c r="C16" s="21" t="s">
        <v>32</v>
      </c>
      <c r="D16" s="21" t="s">
        <v>99</v>
      </c>
      <c r="E16" s="14" t="s">
        <v>18</v>
      </c>
      <c r="F16" s="15">
        <v>5388</v>
      </c>
      <c r="G16" s="16"/>
      <c r="H16" s="14">
        <f t="shared" si="1"/>
        <v>0</v>
      </c>
      <c r="I16" s="14"/>
    </row>
    <row r="17" s="1" customFormat="1" ht="48" customHeight="1" spans="1:9">
      <c r="A17" s="14">
        <v>9</v>
      </c>
      <c r="B17" s="14" t="s">
        <v>38</v>
      </c>
      <c r="C17" s="21" t="s">
        <v>39</v>
      </c>
      <c r="D17" s="21" t="s">
        <v>40</v>
      </c>
      <c r="E17" s="14" t="s">
        <v>18</v>
      </c>
      <c r="F17" s="15">
        <v>6069</v>
      </c>
      <c r="G17" s="16"/>
      <c r="H17" s="14">
        <f t="shared" si="1"/>
        <v>0</v>
      </c>
      <c r="I17" s="14"/>
    </row>
    <row r="18" s="1" customFormat="1" ht="48" customHeight="1" spans="1:9">
      <c r="A18" s="14">
        <v>10</v>
      </c>
      <c r="B18" s="14" t="s">
        <v>41</v>
      </c>
      <c r="C18" s="21" t="s">
        <v>39</v>
      </c>
      <c r="D18" s="21" t="s">
        <v>42</v>
      </c>
      <c r="E18" s="14" t="s">
        <v>18</v>
      </c>
      <c r="F18" s="15">
        <v>5388</v>
      </c>
      <c r="G18" s="16"/>
      <c r="H18" s="14">
        <f t="shared" si="1"/>
        <v>0</v>
      </c>
      <c r="I18" s="14"/>
    </row>
    <row r="19" s="1" customFormat="1" ht="48" customHeight="1" spans="1:9">
      <c r="A19" s="14">
        <v>11</v>
      </c>
      <c r="B19" s="14" t="s">
        <v>43</v>
      </c>
      <c r="C19" s="21" t="s">
        <v>44</v>
      </c>
      <c r="D19" s="21" t="s">
        <v>45</v>
      </c>
      <c r="E19" s="14" t="s">
        <v>46</v>
      </c>
      <c r="F19" s="15">
        <v>1209</v>
      </c>
      <c r="G19" s="16"/>
      <c r="H19" s="14">
        <f t="shared" si="1"/>
        <v>0</v>
      </c>
      <c r="I19" s="14"/>
    </row>
    <row r="20" s="2" customFormat="1" ht="18" customHeight="1" spans="1:9">
      <c r="A20" s="18" t="s">
        <v>49</v>
      </c>
      <c r="B20" s="18"/>
      <c r="C20" s="18"/>
      <c r="D20" s="18"/>
      <c r="E20" s="18"/>
      <c r="F20" s="19"/>
      <c r="G20" s="20"/>
      <c r="H20" s="18">
        <f>SUM(H15:H19)+H13</f>
        <v>0</v>
      </c>
      <c r="I20" s="18"/>
    </row>
    <row r="21" s="1" customFormat="1" ht="18.75" customHeight="1" spans="1:9">
      <c r="A21" s="23"/>
      <c r="B21" s="23"/>
      <c r="C21" s="23"/>
      <c r="D21" s="23"/>
      <c r="E21" s="23"/>
      <c r="F21" s="24"/>
      <c r="G21" s="25"/>
      <c r="H21" s="9"/>
      <c r="I21" s="9"/>
    </row>
    <row r="22" s="1" customFormat="1" ht="24" customHeight="1" spans="1:9">
      <c r="A22" s="6"/>
      <c r="B22" s="6"/>
      <c r="C22" s="6"/>
      <c r="D22" s="6"/>
      <c r="E22" s="6"/>
      <c r="F22" s="7"/>
      <c r="G22" s="8"/>
      <c r="H22" s="9"/>
      <c r="I22" s="9"/>
    </row>
    <row r="23" s="1" customFormat="1" ht="29.25" customHeight="1" spans="1:9">
      <c r="A23" s="10" t="s">
        <v>0</v>
      </c>
      <c r="B23" s="10"/>
      <c r="C23" s="10"/>
      <c r="D23" s="10"/>
      <c r="E23" s="10"/>
      <c r="F23" s="11"/>
      <c r="G23" s="12"/>
      <c r="H23" s="10"/>
      <c r="I23" s="10"/>
    </row>
    <row r="24" s="1" customFormat="1" ht="36.75" customHeight="1" spans="1:9">
      <c r="A24" s="13" t="s">
        <v>91</v>
      </c>
      <c r="B24" s="13"/>
      <c r="C24" s="13"/>
      <c r="D24" s="13"/>
      <c r="E24" s="13"/>
      <c r="F24" s="7"/>
      <c r="G24" s="8"/>
      <c r="H24" s="9" t="s">
        <v>50</v>
      </c>
      <c r="I24" s="9"/>
    </row>
    <row r="25" s="1" customFormat="1" ht="18" customHeight="1" spans="1:9">
      <c r="A25" s="14" t="s">
        <v>3</v>
      </c>
      <c r="B25" s="14" t="s">
        <v>4</v>
      </c>
      <c r="C25" s="14" t="s">
        <v>5</v>
      </c>
      <c r="D25" s="14" t="s">
        <v>6</v>
      </c>
      <c r="E25" s="14" t="s">
        <v>7</v>
      </c>
      <c r="F25" s="15" t="s">
        <v>8</v>
      </c>
      <c r="G25" s="16" t="s">
        <v>9</v>
      </c>
      <c r="H25" s="14"/>
      <c r="I25" s="14"/>
    </row>
    <row r="26" s="1" customFormat="1" ht="18" customHeight="1" spans="1:9">
      <c r="A26" s="14"/>
      <c r="B26" s="14"/>
      <c r="C26" s="14"/>
      <c r="D26" s="14"/>
      <c r="E26" s="14"/>
      <c r="F26" s="15"/>
      <c r="G26" s="16" t="s">
        <v>10</v>
      </c>
      <c r="H26" s="14" t="s">
        <v>11</v>
      </c>
      <c r="I26" s="14" t="s">
        <v>12</v>
      </c>
    </row>
    <row r="27" s="1" customFormat="1" ht="36.75" customHeight="1" spans="1:9">
      <c r="A27" s="14">
        <v>12</v>
      </c>
      <c r="B27" s="14" t="s">
        <v>100</v>
      </c>
      <c r="C27" s="21" t="s">
        <v>101</v>
      </c>
      <c r="D27" s="21" t="s">
        <v>102</v>
      </c>
      <c r="E27" s="14" t="s">
        <v>85</v>
      </c>
      <c r="F27" s="22">
        <v>3</v>
      </c>
      <c r="G27" s="16"/>
      <c r="H27" s="14">
        <f t="shared" ref="H27:H31" si="2">ROUND(F27*G27,0)</f>
        <v>0</v>
      </c>
      <c r="I27" s="14"/>
    </row>
    <row r="28" s="1" customFormat="1" ht="18" customHeight="1" spans="1:9">
      <c r="A28" s="14">
        <v>13</v>
      </c>
      <c r="B28" s="14" t="s">
        <v>103</v>
      </c>
      <c r="C28" s="21" t="s">
        <v>104</v>
      </c>
      <c r="D28" s="21" t="s">
        <v>23</v>
      </c>
      <c r="E28" s="14" t="s">
        <v>46</v>
      </c>
      <c r="F28" s="15">
        <v>15</v>
      </c>
      <c r="G28" s="16"/>
      <c r="H28" s="14">
        <f t="shared" si="2"/>
        <v>0</v>
      </c>
      <c r="I28" s="14"/>
    </row>
    <row r="29" s="2" customFormat="1" ht="18" customHeight="1" spans="1:9">
      <c r="A29" s="18" t="s">
        <v>28</v>
      </c>
      <c r="B29" s="18"/>
      <c r="C29" s="18"/>
      <c r="D29" s="18"/>
      <c r="E29" s="18"/>
      <c r="F29" s="18"/>
      <c r="G29" s="31"/>
      <c r="H29" s="18">
        <f>SUM(H27:H28)+H15+H16+H17+H18+H19</f>
        <v>0</v>
      </c>
      <c r="I29" s="18"/>
    </row>
    <row r="30" s="2" customFormat="1" ht="18" customHeight="1" spans="1:9">
      <c r="A30" s="17"/>
      <c r="B30" s="18" t="s">
        <v>47</v>
      </c>
      <c r="C30" s="17" t="s">
        <v>48</v>
      </c>
      <c r="D30" s="17"/>
      <c r="E30" s="17"/>
      <c r="F30" s="19"/>
      <c r="G30" s="20"/>
      <c r="H30" s="18"/>
      <c r="I30" s="18"/>
    </row>
    <row r="31" s="1" customFormat="1" ht="48" customHeight="1" spans="1:9">
      <c r="A31" s="14">
        <v>14</v>
      </c>
      <c r="B31" s="14" t="s">
        <v>51</v>
      </c>
      <c r="C31" s="21" t="s">
        <v>52</v>
      </c>
      <c r="D31" s="21" t="s">
        <v>105</v>
      </c>
      <c r="E31" s="14" t="s">
        <v>18</v>
      </c>
      <c r="F31" s="15">
        <v>34</v>
      </c>
      <c r="G31" s="16"/>
      <c r="H31" s="14">
        <f t="shared" si="2"/>
        <v>0</v>
      </c>
      <c r="I31" s="14"/>
    </row>
    <row r="32" s="1" customFormat="1" ht="48" customHeight="1" spans="1:9">
      <c r="A32" s="14">
        <v>15</v>
      </c>
      <c r="B32" s="14" t="s">
        <v>106</v>
      </c>
      <c r="C32" s="21" t="s">
        <v>52</v>
      </c>
      <c r="D32" s="21" t="s">
        <v>107</v>
      </c>
      <c r="E32" s="14" t="s">
        <v>18</v>
      </c>
      <c r="F32" s="15">
        <v>356</v>
      </c>
      <c r="G32" s="16"/>
      <c r="H32" s="14">
        <f t="shared" ref="H32:H38" si="3">ROUND(F32*G32,0)</f>
        <v>0</v>
      </c>
      <c r="I32" s="14"/>
    </row>
    <row r="33" s="1" customFormat="1" ht="48" customHeight="1" spans="1:9">
      <c r="A33" s="14">
        <v>16</v>
      </c>
      <c r="B33" s="14" t="s">
        <v>108</v>
      </c>
      <c r="C33" s="21" t="s">
        <v>52</v>
      </c>
      <c r="D33" s="21" t="s">
        <v>109</v>
      </c>
      <c r="E33" s="14" t="s">
        <v>18</v>
      </c>
      <c r="F33" s="15">
        <v>130</v>
      </c>
      <c r="G33" s="16"/>
      <c r="H33" s="14">
        <f t="shared" si="3"/>
        <v>0</v>
      </c>
      <c r="I33" s="14"/>
    </row>
    <row r="34" s="1" customFormat="1" ht="36.75" customHeight="1" spans="1:9">
      <c r="A34" s="14">
        <v>17</v>
      </c>
      <c r="B34" s="14" t="s">
        <v>54</v>
      </c>
      <c r="C34" s="21" t="s">
        <v>55</v>
      </c>
      <c r="D34" s="21" t="s">
        <v>110</v>
      </c>
      <c r="E34" s="14" t="s">
        <v>57</v>
      </c>
      <c r="F34" s="22">
        <v>14</v>
      </c>
      <c r="G34" s="16"/>
      <c r="H34" s="14">
        <f t="shared" si="3"/>
        <v>0</v>
      </c>
      <c r="I34" s="14"/>
    </row>
    <row r="35" s="2" customFormat="1" ht="18" customHeight="1" spans="1:9">
      <c r="A35" s="18" t="s">
        <v>28</v>
      </c>
      <c r="B35" s="18"/>
      <c r="C35" s="18"/>
      <c r="D35" s="18"/>
      <c r="E35" s="18"/>
      <c r="F35" s="18"/>
      <c r="G35" s="31"/>
      <c r="H35" s="18">
        <f>SUM(H31:H34)</f>
        <v>0</v>
      </c>
      <c r="I35" s="18"/>
    </row>
    <row r="36" s="2" customFormat="1" ht="25.5" customHeight="1" spans="1:9">
      <c r="A36" s="17"/>
      <c r="B36" s="18" t="s">
        <v>58</v>
      </c>
      <c r="C36" s="17" t="s">
        <v>111</v>
      </c>
      <c r="D36" s="17"/>
      <c r="E36" s="17"/>
      <c r="F36" s="19"/>
      <c r="G36" s="20"/>
      <c r="H36" s="18"/>
      <c r="I36" s="18"/>
    </row>
    <row r="37" s="1" customFormat="1" ht="59.25" customHeight="1" spans="1:9">
      <c r="A37" s="14">
        <v>18</v>
      </c>
      <c r="B37" s="14" t="s">
        <v>112</v>
      </c>
      <c r="C37" s="21" t="s">
        <v>52</v>
      </c>
      <c r="D37" s="21" t="s">
        <v>113</v>
      </c>
      <c r="E37" s="14" t="s">
        <v>18</v>
      </c>
      <c r="F37" s="15">
        <v>20</v>
      </c>
      <c r="G37" s="16"/>
      <c r="H37" s="14">
        <f t="shared" si="3"/>
        <v>0</v>
      </c>
      <c r="I37" s="14"/>
    </row>
    <row r="38" s="1" customFormat="1" ht="25.5" customHeight="1" spans="1:9">
      <c r="A38" s="14">
        <v>19</v>
      </c>
      <c r="B38" s="14" t="s">
        <v>114</v>
      </c>
      <c r="C38" s="21" t="s">
        <v>115</v>
      </c>
      <c r="D38" s="21" t="s">
        <v>116</v>
      </c>
      <c r="E38" s="14" t="s">
        <v>46</v>
      </c>
      <c r="F38" s="15">
        <v>18</v>
      </c>
      <c r="G38" s="16"/>
      <c r="H38" s="14">
        <f t="shared" si="3"/>
        <v>0</v>
      </c>
      <c r="I38" s="14"/>
    </row>
    <row r="39" s="2" customFormat="1" ht="18" customHeight="1" spans="1:9">
      <c r="A39" s="18" t="s">
        <v>28</v>
      </c>
      <c r="B39" s="18"/>
      <c r="C39" s="18"/>
      <c r="D39" s="18"/>
      <c r="E39" s="18"/>
      <c r="F39" s="18"/>
      <c r="G39" s="31"/>
      <c r="H39" s="18">
        <f>SUM(H37:H38)</f>
        <v>0</v>
      </c>
      <c r="I39" s="18"/>
    </row>
    <row r="40" s="1" customFormat="1" ht="18" customHeight="1" spans="1:9">
      <c r="A40" s="14"/>
      <c r="B40" s="14"/>
      <c r="C40" s="21"/>
      <c r="D40" s="21"/>
      <c r="E40" s="14"/>
      <c r="F40" s="15"/>
      <c r="G40" s="16"/>
      <c r="H40" s="14"/>
      <c r="I40" s="14"/>
    </row>
    <row r="41" s="1" customFormat="1" ht="18" customHeight="1" spans="1:9">
      <c r="A41" s="14"/>
      <c r="B41" s="14"/>
      <c r="C41" s="21"/>
      <c r="D41" s="21"/>
      <c r="E41" s="14"/>
      <c r="F41" s="15"/>
      <c r="G41" s="16"/>
      <c r="H41" s="14"/>
      <c r="I41" s="14"/>
    </row>
    <row r="42" s="2" customFormat="1" ht="18" customHeight="1" spans="1:9">
      <c r="A42" s="18" t="s">
        <v>49</v>
      </c>
      <c r="B42" s="18"/>
      <c r="C42" s="18"/>
      <c r="D42" s="18"/>
      <c r="E42" s="18"/>
      <c r="F42" s="19"/>
      <c r="G42" s="20"/>
      <c r="H42" s="18">
        <f>H39+H35+H28+H27</f>
        <v>0</v>
      </c>
      <c r="I42" s="18"/>
    </row>
    <row r="43" s="2" customFormat="1" ht="18" customHeight="1" spans="1:9">
      <c r="A43" s="18" t="s">
        <v>63</v>
      </c>
      <c r="B43" s="18"/>
      <c r="C43" s="18"/>
      <c r="D43" s="18"/>
      <c r="E43" s="18"/>
      <c r="F43" s="19"/>
      <c r="G43" s="20"/>
      <c r="H43" s="18">
        <f>H42+H20</f>
        <v>0</v>
      </c>
      <c r="I43" s="18"/>
    </row>
  </sheetData>
  <sheetProtection password="A896" sheet="1" objects="1"/>
  <mergeCells count="33">
    <mergeCell ref="A1:G1"/>
    <mergeCell ref="H1:I1"/>
    <mergeCell ref="A2:I2"/>
    <mergeCell ref="A3:G3"/>
    <mergeCell ref="H3:I3"/>
    <mergeCell ref="G4:I4"/>
    <mergeCell ref="A13:G13"/>
    <mergeCell ref="A20:G20"/>
    <mergeCell ref="A21:G21"/>
    <mergeCell ref="H21:I21"/>
    <mergeCell ref="A22:G22"/>
    <mergeCell ref="H22:I22"/>
    <mergeCell ref="A23:I23"/>
    <mergeCell ref="A24:G24"/>
    <mergeCell ref="H24:I24"/>
    <mergeCell ref="G25:I25"/>
    <mergeCell ref="A29:G29"/>
    <mergeCell ref="A35:G35"/>
    <mergeCell ref="A39:G39"/>
    <mergeCell ref="A42:G42"/>
    <mergeCell ref="A43:G43"/>
    <mergeCell ref="A4:A5"/>
    <mergeCell ref="A25:A26"/>
    <mergeCell ref="B4:B5"/>
    <mergeCell ref="B25:B26"/>
    <mergeCell ref="C4:C5"/>
    <mergeCell ref="C25:C26"/>
    <mergeCell ref="D4:D5"/>
    <mergeCell ref="D25:D26"/>
    <mergeCell ref="E4:E5"/>
    <mergeCell ref="E25:E26"/>
    <mergeCell ref="F4:F5"/>
    <mergeCell ref="F25:F26"/>
  </mergeCells>
  <pageMargins left="0.75" right="0.75" top="1" bottom="1" header="0.511805555555556" footer="0.511805555555556"/>
  <pageSetup paperSize="9" scale="9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0"/>
  <sheetViews>
    <sheetView view="pageBreakPreview" zoomScaleNormal="100" zoomScaleSheetLayoutView="100" topLeftCell="A26" workbookViewId="0">
      <selection activeCell="A29" sqref="A29:G29"/>
    </sheetView>
  </sheetViews>
  <sheetFormatPr defaultColWidth="6.75" defaultRowHeight="13.5"/>
  <cols>
    <col min="1" max="1" width="4.875" style="1" customWidth="1"/>
    <col min="2" max="2" width="10.625" style="1" customWidth="1"/>
    <col min="3" max="3" width="11.5" style="1" customWidth="1"/>
    <col min="4" max="4" width="17.375" style="1" customWidth="1"/>
    <col min="5" max="5" width="4.75" style="1" customWidth="1"/>
    <col min="6" max="6" width="7.125" style="3" customWidth="1"/>
    <col min="7" max="7" width="10.625" style="4" customWidth="1"/>
    <col min="8" max="9" width="10.625" style="5" customWidth="1"/>
    <col min="10" max="16382" width="6.75" style="1"/>
  </cols>
  <sheetData>
    <row r="1" s="1" customFormat="1" ht="24" customHeight="1" spans="1:9">
      <c r="A1" s="6"/>
      <c r="B1" s="6"/>
      <c r="C1" s="6"/>
      <c r="D1" s="6"/>
      <c r="E1" s="6"/>
      <c r="F1" s="7"/>
      <c r="G1" s="8"/>
      <c r="H1" s="9"/>
      <c r="I1" s="9"/>
    </row>
    <row r="2" s="1" customFormat="1" ht="29.25" customHeight="1" spans="1:9">
      <c r="A2" s="10" t="s">
        <v>0</v>
      </c>
      <c r="B2" s="10"/>
      <c r="C2" s="10"/>
      <c r="D2" s="10"/>
      <c r="E2" s="10"/>
      <c r="F2" s="11"/>
      <c r="G2" s="12"/>
      <c r="H2" s="10"/>
      <c r="I2" s="10"/>
    </row>
    <row r="3" s="1" customFormat="1" ht="36.75" customHeight="1" spans="1:9">
      <c r="A3" s="13" t="s">
        <v>117</v>
      </c>
      <c r="B3" s="13"/>
      <c r="C3" s="13"/>
      <c r="D3" s="13"/>
      <c r="E3" s="13"/>
      <c r="F3" s="7"/>
      <c r="G3" s="8"/>
      <c r="H3" s="9" t="s">
        <v>2</v>
      </c>
      <c r="I3" s="9"/>
    </row>
    <row r="4" s="1" customFormat="1" ht="18" customHeight="1" spans="1:9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 t="s">
        <v>9</v>
      </c>
      <c r="H4" s="14"/>
      <c r="I4" s="14"/>
    </row>
    <row r="5" s="1" customFormat="1" ht="18" customHeight="1" spans="1:9">
      <c r="A5" s="14"/>
      <c r="B5" s="14"/>
      <c r="C5" s="14"/>
      <c r="D5" s="14"/>
      <c r="E5" s="14"/>
      <c r="F5" s="15"/>
      <c r="G5" s="16" t="s">
        <v>10</v>
      </c>
      <c r="H5" s="14" t="s">
        <v>11</v>
      </c>
      <c r="I5" s="14" t="s">
        <v>12</v>
      </c>
    </row>
    <row r="6" s="2" customFormat="1" ht="18" customHeight="1" spans="1:9">
      <c r="A6" s="17"/>
      <c r="B6" s="18"/>
      <c r="C6" s="17" t="s">
        <v>65</v>
      </c>
      <c r="D6" s="17"/>
      <c r="E6" s="17"/>
      <c r="F6" s="19"/>
      <c r="G6" s="20"/>
      <c r="H6" s="18"/>
      <c r="I6" s="18"/>
    </row>
    <row r="7" s="1" customFormat="1" ht="48" customHeight="1" spans="1:9">
      <c r="A7" s="14">
        <v>1</v>
      </c>
      <c r="B7" s="14" t="s">
        <v>66</v>
      </c>
      <c r="C7" s="21" t="s">
        <v>67</v>
      </c>
      <c r="D7" s="21" t="s">
        <v>68</v>
      </c>
      <c r="E7" s="14" t="s">
        <v>46</v>
      </c>
      <c r="F7" s="15">
        <v>638</v>
      </c>
      <c r="G7" s="16"/>
      <c r="H7" s="14">
        <f>ROUND(F7*G7,0)</f>
        <v>0</v>
      </c>
      <c r="I7" s="14"/>
    </row>
    <row r="8" s="1" customFormat="1" ht="48" customHeight="1" spans="1:9">
      <c r="A8" s="14">
        <v>2</v>
      </c>
      <c r="B8" s="14" t="s">
        <v>69</v>
      </c>
      <c r="C8" s="21" t="s">
        <v>67</v>
      </c>
      <c r="D8" s="21" t="s">
        <v>118</v>
      </c>
      <c r="E8" s="14" t="s">
        <v>46</v>
      </c>
      <c r="F8" s="15">
        <v>32</v>
      </c>
      <c r="G8" s="16"/>
      <c r="H8" s="14">
        <f t="shared" ref="H8:H15" si="0">ROUND(F8*G8,0)</f>
        <v>0</v>
      </c>
      <c r="I8" s="14"/>
    </row>
    <row r="9" s="1" customFormat="1" ht="59.25" customHeight="1" spans="1:9">
      <c r="A9" s="14">
        <v>3</v>
      </c>
      <c r="B9" s="14" t="s">
        <v>71</v>
      </c>
      <c r="C9" s="21" t="s">
        <v>67</v>
      </c>
      <c r="D9" s="21" t="s">
        <v>119</v>
      </c>
      <c r="E9" s="14" t="s">
        <v>46</v>
      </c>
      <c r="F9" s="15">
        <v>84</v>
      </c>
      <c r="G9" s="16"/>
      <c r="H9" s="14">
        <f t="shared" si="0"/>
        <v>0</v>
      </c>
      <c r="I9" s="14"/>
    </row>
    <row r="10" s="1" customFormat="1" ht="48" customHeight="1" spans="1:9">
      <c r="A10" s="14">
        <v>4</v>
      </c>
      <c r="B10" s="14" t="s">
        <v>73</v>
      </c>
      <c r="C10" s="21" t="s">
        <v>67</v>
      </c>
      <c r="D10" s="21" t="s">
        <v>79</v>
      </c>
      <c r="E10" s="14" t="s">
        <v>46</v>
      </c>
      <c r="F10" s="15">
        <v>55</v>
      </c>
      <c r="G10" s="16"/>
      <c r="H10" s="14">
        <f t="shared" si="0"/>
        <v>0</v>
      </c>
      <c r="I10" s="14"/>
    </row>
    <row r="11" s="1" customFormat="1" ht="59.25" customHeight="1" spans="1:9">
      <c r="A11" s="14">
        <v>5</v>
      </c>
      <c r="B11" s="14" t="s">
        <v>78</v>
      </c>
      <c r="C11" s="21" t="s">
        <v>67</v>
      </c>
      <c r="D11" s="21" t="s">
        <v>120</v>
      </c>
      <c r="E11" s="14" t="s">
        <v>46</v>
      </c>
      <c r="F11" s="15">
        <v>515</v>
      </c>
      <c r="G11" s="16"/>
      <c r="H11" s="14">
        <f t="shared" si="0"/>
        <v>0</v>
      </c>
      <c r="I11" s="14"/>
    </row>
    <row r="12" s="1" customFormat="1" ht="59.25" customHeight="1" spans="1:9">
      <c r="A12" s="14">
        <v>6</v>
      </c>
      <c r="B12" s="14" t="s">
        <v>80</v>
      </c>
      <c r="C12" s="21" t="s">
        <v>67</v>
      </c>
      <c r="D12" s="21" t="s">
        <v>121</v>
      </c>
      <c r="E12" s="14" t="s">
        <v>46</v>
      </c>
      <c r="F12" s="15">
        <v>70</v>
      </c>
      <c r="G12" s="16"/>
      <c r="H12" s="14">
        <f t="shared" si="0"/>
        <v>0</v>
      </c>
      <c r="I12" s="14"/>
    </row>
    <row r="13" s="1" customFormat="1" ht="59.25" customHeight="1" spans="1:9">
      <c r="A13" s="14">
        <v>7</v>
      </c>
      <c r="B13" s="14" t="s">
        <v>122</v>
      </c>
      <c r="C13" s="21" t="s">
        <v>67</v>
      </c>
      <c r="D13" s="21" t="s">
        <v>123</v>
      </c>
      <c r="E13" s="14" t="s">
        <v>46</v>
      </c>
      <c r="F13" s="15">
        <v>8</v>
      </c>
      <c r="G13" s="16"/>
      <c r="H13" s="14">
        <f t="shared" si="0"/>
        <v>0</v>
      </c>
      <c r="I13" s="14"/>
    </row>
    <row r="14" s="1" customFormat="1" ht="59.25" customHeight="1" spans="1:9">
      <c r="A14" s="14">
        <v>8</v>
      </c>
      <c r="B14" s="14" t="s">
        <v>75</v>
      </c>
      <c r="C14" s="21" t="s">
        <v>76</v>
      </c>
      <c r="D14" s="21" t="s">
        <v>77</v>
      </c>
      <c r="E14" s="14" t="s">
        <v>18</v>
      </c>
      <c r="F14" s="15">
        <v>167.5</v>
      </c>
      <c r="G14" s="16"/>
      <c r="H14" s="14">
        <f t="shared" si="0"/>
        <v>0</v>
      </c>
      <c r="I14" s="14"/>
    </row>
    <row r="15" s="1" customFormat="1" ht="48" customHeight="1" spans="1:9">
      <c r="A15" s="14">
        <v>9</v>
      </c>
      <c r="B15" s="14" t="s">
        <v>124</v>
      </c>
      <c r="C15" s="21" t="s">
        <v>67</v>
      </c>
      <c r="D15" s="21" t="s">
        <v>81</v>
      </c>
      <c r="E15" s="14" t="s">
        <v>46</v>
      </c>
      <c r="F15" s="15">
        <v>353</v>
      </c>
      <c r="G15" s="16"/>
      <c r="H15" s="14">
        <f t="shared" si="0"/>
        <v>0</v>
      </c>
      <c r="I15" s="14"/>
    </row>
    <row r="16" s="2" customFormat="1" ht="18" customHeight="1" spans="1:9">
      <c r="A16" s="18" t="s">
        <v>49</v>
      </c>
      <c r="B16" s="18"/>
      <c r="C16" s="18"/>
      <c r="D16" s="18"/>
      <c r="E16" s="18"/>
      <c r="F16" s="19"/>
      <c r="G16" s="20"/>
      <c r="H16" s="18">
        <f>SUM(H7:H15)</f>
        <v>0</v>
      </c>
      <c r="I16" s="18"/>
    </row>
    <row r="17" s="1" customFormat="1" ht="18.75" customHeight="1" spans="1:9">
      <c r="A17" s="23"/>
      <c r="B17" s="23"/>
      <c r="C17" s="23"/>
      <c r="D17" s="23"/>
      <c r="E17" s="23"/>
      <c r="F17" s="24"/>
      <c r="G17" s="25"/>
      <c r="H17" s="9"/>
      <c r="I17" s="9"/>
    </row>
    <row r="18" s="1" customFormat="1" ht="24" customHeight="1" spans="1:9">
      <c r="A18" s="6"/>
      <c r="B18" s="6"/>
      <c r="C18" s="6"/>
      <c r="D18" s="6"/>
      <c r="E18" s="6"/>
      <c r="F18" s="7"/>
      <c r="G18" s="8"/>
      <c r="H18" s="9"/>
      <c r="I18" s="9"/>
    </row>
    <row r="19" s="1" customFormat="1" ht="29.25" customHeight="1" spans="1:9">
      <c r="A19" s="10" t="s">
        <v>0</v>
      </c>
      <c r="B19" s="10"/>
      <c r="C19" s="10"/>
      <c r="D19" s="10"/>
      <c r="E19" s="10"/>
      <c r="F19" s="11"/>
      <c r="G19" s="12"/>
      <c r="H19" s="10"/>
      <c r="I19" s="10"/>
    </row>
    <row r="20" s="1" customFormat="1" ht="36.75" customHeight="1" spans="1:9">
      <c r="A20" s="13" t="s">
        <v>117</v>
      </c>
      <c r="B20" s="13"/>
      <c r="C20" s="13"/>
      <c r="D20" s="13"/>
      <c r="E20" s="13"/>
      <c r="F20" s="7"/>
      <c r="G20" s="8"/>
      <c r="H20" s="9" t="s">
        <v>50</v>
      </c>
      <c r="I20" s="9"/>
    </row>
    <row r="21" s="1" customFormat="1" ht="18" customHeight="1" spans="1:9">
      <c r="A21" s="14" t="s">
        <v>3</v>
      </c>
      <c r="B21" s="14" t="s">
        <v>4</v>
      </c>
      <c r="C21" s="14" t="s">
        <v>5</v>
      </c>
      <c r="D21" s="14" t="s">
        <v>6</v>
      </c>
      <c r="E21" s="14" t="s">
        <v>7</v>
      </c>
      <c r="F21" s="15" t="s">
        <v>8</v>
      </c>
      <c r="G21" s="16" t="s">
        <v>9</v>
      </c>
      <c r="H21" s="14"/>
      <c r="I21" s="14"/>
    </row>
    <row r="22" s="1" customFormat="1" ht="18" customHeight="1" spans="1:9">
      <c r="A22" s="14"/>
      <c r="B22" s="14"/>
      <c r="C22" s="14"/>
      <c r="D22" s="14"/>
      <c r="E22" s="14"/>
      <c r="F22" s="15"/>
      <c r="G22" s="16" t="s">
        <v>10</v>
      </c>
      <c r="H22" s="14" t="s">
        <v>11</v>
      </c>
      <c r="I22" s="14" t="s">
        <v>12</v>
      </c>
    </row>
    <row r="23" s="1" customFormat="1" ht="48" customHeight="1" spans="1:9">
      <c r="A23" s="14">
        <v>10</v>
      </c>
      <c r="B23" s="14" t="s">
        <v>82</v>
      </c>
      <c r="C23" s="21" t="s">
        <v>83</v>
      </c>
      <c r="D23" s="21" t="s">
        <v>87</v>
      </c>
      <c r="E23" s="14" t="s">
        <v>85</v>
      </c>
      <c r="F23" s="22">
        <v>23</v>
      </c>
      <c r="G23" s="16"/>
      <c r="H23" s="14">
        <f t="shared" ref="H23:H28" si="1">ROUND(F23*G23,0)</f>
        <v>0</v>
      </c>
      <c r="I23" s="14"/>
    </row>
    <row r="24" s="1" customFormat="1" ht="48" customHeight="1" spans="1:9">
      <c r="A24" s="14">
        <v>11</v>
      </c>
      <c r="B24" s="14" t="s">
        <v>125</v>
      </c>
      <c r="C24" s="21" t="s">
        <v>67</v>
      </c>
      <c r="D24" s="21" t="s">
        <v>126</v>
      </c>
      <c r="E24" s="14" t="s">
        <v>46</v>
      </c>
      <c r="F24" s="15">
        <v>462.8</v>
      </c>
      <c r="G24" s="16"/>
      <c r="H24" s="14">
        <f t="shared" si="1"/>
        <v>0</v>
      </c>
      <c r="I24" s="14"/>
    </row>
    <row r="25" s="1" customFormat="1" ht="59.25" customHeight="1" spans="1:9">
      <c r="A25" s="14">
        <v>12</v>
      </c>
      <c r="B25" s="14" t="s">
        <v>127</v>
      </c>
      <c r="C25" s="21" t="s">
        <v>67</v>
      </c>
      <c r="D25" s="21" t="s">
        <v>128</v>
      </c>
      <c r="E25" s="14" t="s">
        <v>18</v>
      </c>
      <c r="F25" s="15">
        <v>52</v>
      </c>
      <c r="G25" s="16"/>
      <c r="H25" s="14">
        <f t="shared" si="1"/>
        <v>0</v>
      </c>
      <c r="I25" s="14"/>
    </row>
    <row r="26" s="1" customFormat="1" ht="48" customHeight="1" spans="1:9">
      <c r="A26" s="14">
        <v>13</v>
      </c>
      <c r="B26" s="14" t="s">
        <v>86</v>
      </c>
      <c r="C26" s="21" t="s">
        <v>83</v>
      </c>
      <c r="D26" s="21" t="s">
        <v>129</v>
      </c>
      <c r="E26" s="14" t="s">
        <v>85</v>
      </c>
      <c r="F26" s="22">
        <v>9</v>
      </c>
      <c r="G26" s="16"/>
      <c r="H26" s="14">
        <f t="shared" si="1"/>
        <v>0</v>
      </c>
      <c r="I26" s="14"/>
    </row>
    <row r="27" s="1" customFormat="1" ht="48" customHeight="1" spans="1:9">
      <c r="A27" s="14">
        <v>14</v>
      </c>
      <c r="B27" s="14" t="s">
        <v>130</v>
      </c>
      <c r="C27" s="21" t="s">
        <v>83</v>
      </c>
      <c r="D27" s="21" t="s">
        <v>131</v>
      </c>
      <c r="E27" s="14" t="s">
        <v>132</v>
      </c>
      <c r="F27" s="22">
        <v>2</v>
      </c>
      <c r="G27" s="16"/>
      <c r="H27" s="14">
        <f t="shared" si="1"/>
        <v>0</v>
      </c>
      <c r="I27" s="14"/>
    </row>
    <row r="28" s="1" customFormat="1" ht="36.75" customHeight="1" spans="1:9">
      <c r="A28" s="14">
        <v>15</v>
      </c>
      <c r="B28" s="14" t="s">
        <v>133</v>
      </c>
      <c r="C28" s="21" t="s">
        <v>83</v>
      </c>
      <c r="D28" s="21" t="s">
        <v>134</v>
      </c>
      <c r="E28" s="14" t="s">
        <v>85</v>
      </c>
      <c r="F28" s="22">
        <v>1</v>
      </c>
      <c r="G28" s="16"/>
      <c r="H28" s="14">
        <f t="shared" si="1"/>
        <v>0</v>
      </c>
      <c r="I28" s="14"/>
    </row>
    <row r="29" s="2" customFormat="1" ht="18" customHeight="1" spans="1:9">
      <c r="A29" s="18" t="s">
        <v>28</v>
      </c>
      <c r="B29" s="18"/>
      <c r="C29" s="18"/>
      <c r="D29" s="18"/>
      <c r="E29" s="18"/>
      <c r="F29" s="18"/>
      <c r="G29" s="31"/>
      <c r="H29" s="18">
        <f>SUM(H23:H28)+H16</f>
        <v>0</v>
      </c>
      <c r="I29" s="18"/>
    </row>
    <row r="30" s="1" customFormat="1" ht="18" customHeight="1" spans="1:9">
      <c r="A30" s="14"/>
      <c r="B30" s="14"/>
      <c r="C30" s="21"/>
      <c r="D30" s="21"/>
      <c r="E30" s="14"/>
      <c r="F30" s="15"/>
      <c r="G30" s="16"/>
      <c r="H30" s="14"/>
      <c r="I30" s="14"/>
    </row>
    <row r="31" s="1" customFormat="1" ht="18" customHeight="1" spans="1:9">
      <c r="A31" s="14"/>
      <c r="B31" s="14"/>
      <c r="C31" s="21"/>
      <c r="D31" s="21"/>
      <c r="E31" s="14"/>
      <c r="F31" s="15"/>
      <c r="G31" s="16"/>
      <c r="H31" s="14"/>
      <c r="I31" s="14"/>
    </row>
    <row r="32" s="1" customFormat="1" ht="18" customHeight="1" spans="1:9">
      <c r="A32" s="14"/>
      <c r="B32" s="14"/>
      <c r="C32" s="21"/>
      <c r="D32" s="21"/>
      <c r="E32" s="14"/>
      <c r="F32" s="15"/>
      <c r="G32" s="16"/>
      <c r="H32" s="14"/>
      <c r="I32" s="14"/>
    </row>
    <row r="33" s="1" customFormat="1" ht="18" customHeight="1" spans="1:9">
      <c r="A33" s="14"/>
      <c r="B33" s="14"/>
      <c r="C33" s="21"/>
      <c r="D33" s="21"/>
      <c r="E33" s="14"/>
      <c r="F33" s="15"/>
      <c r="G33" s="16"/>
      <c r="H33" s="14"/>
      <c r="I33" s="14"/>
    </row>
    <row r="34" s="1" customFormat="1" ht="18" customHeight="1" spans="1:9">
      <c r="A34" s="14"/>
      <c r="B34" s="14"/>
      <c r="C34" s="21"/>
      <c r="D34" s="21"/>
      <c r="E34" s="14"/>
      <c r="F34" s="15"/>
      <c r="G34" s="16"/>
      <c r="H34" s="14"/>
      <c r="I34" s="14"/>
    </row>
    <row r="35" s="1" customFormat="1" ht="18" customHeight="1" spans="1:9">
      <c r="A35" s="14"/>
      <c r="B35" s="14"/>
      <c r="C35" s="21"/>
      <c r="D35" s="21"/>
      <c r="E35" s="14"/>
      <c r="F35" s="15"/>
      <c r="G35" s="16"/>
      <c r="H35" s="14"/>
      <c r="I35" s="14"/>
    </row>
    <row r="36" s="1" customFormat="1" ht="18" customHeight="1" spans="1:9">
      <c r="A36" s="14"/>
      <c r="B36" s="14"/>
      <c r="C36" s="21"/>
      <c r="D36" s="21"/>
      <c r="E36" s="14"/>
      <c r="F36" s="15"/>
      <c r="G36" s="16"/>
      <c r="H36" s="14"/>
      <c r="I36" s="14"/>
    </row>
    <row r="37" s="1" customFormat="1" ht="18" customHeight="1" spans="1:9">
      <c r="A37" s="14"/>
      <c r="B37" s="14"/>
      <c r="C37" s="21"/>
      <c r="D37" s="21"/>
      <c r="E37" s="14"/>
      <c r="F37" s="15"/>
      <c r="G37" s="16"/>
      <c r="H37" s="14"/>
      <c r="I37" s="14"/>
    </row>
    <row r="38" s="1" customFormat="1" ht="18" customHeight="1" spans="1:9">
      <c r="A38" s="14"/>
      <c r="B38" s="14"/>
      <c r="C38" s="21"/>
      <c r="D38" s="21"/>
      <c r="E38" s="14"/>
      <c r="F38" s="15"/>
      <c r="G38" s="16"/>
      <c r="H38" s="14"/>
      <c r="I38" s="14"/>
    </row>
    <row r="39" s="2" customFormat="1" ht="18" customHeight="1" spans="1:9">
      <c r="A39" s="18" t="s">
        <v>49</v>
      </c>
      <c r="B39" s="18"/>
      <c r="C39" s="18"/>
      <c r="D39" s="18"/>
      <c r="E39" s="18"/>
      <c r="F39" s="19"/>
      <c r="G39" s="20"/>
      <c r="H39" s="18">
        <f>SUM(H23:H28)</f>
        <v>0</v>
      </c>
      <c r="I39" s="18"/>
    </row>
    <row r="40" s="2" customFormat="1" ht="18" customHeight="1" spans="1:9">
      <c r="A40" s="18" t="s">
        <v>63</v>
      </c>
      <c r="B40" s="18"/>
      <c r="C40" s="18"/>
      <c r="D40" s="18"/>
      <c r="E40" s="18"/>
      <c r="F40" s="19"/>
      <c r="G40" s="20"/>
      <c r="H40" s="18">
        <f>H39+H16</f>
        <v>0</v>
      </c>
      <c r="I40" s="18"/>
    </row>
  </sheetData>
  <sheetProtection password="A896" sheet="1" objects="1"/>
  <mergeCells count="30">
    <mergeCell ref="A1:G1"/>
    <mergeCell ref="H1:I1"/>
    <mergeCell ref="A2:I2"/>
    <mergeCell ref="A3:G3"/>
    <mergeCell ref="H3:I3"/>
    <mergeCell ref="G4:I4"/>
    <mergeCell ref="A16:G16"/>
    <mergeCell ref="A17:G17"/>
    <mergeCell ref="H17:I17"/>
    <mergeCell ref="A18:G18"/>
    <mergeCell ref="H18:I18"/>
    <mergeCell ref="A19:I19"/>
    <mergeCell ref="A20:G20"/>
    <mergeCell ref="H20:I20"/>
    <mergeCell ref="G21:I21"/>
    <mergeCell ref="A29:G29"/>
    <mergeCell ref="A39:G39"/>
    <mergeCell ref="A40:G40"/>
    <mergeCell ref="A4:A5"/>
    <mergeCell ref="A21:A22"/>
    <mergeCell ref="B4:B5"/>
    <mergeCell ref="B21:B22"/>
    <mergeCell ref="C4:C5"/>
    <mergeCell ref="C21:C22"/>
    <mergeCell ref="D4:D5"/>
    <mergeCell ref="D21:D22"/>
    <mergeCell ref="E4:E5"/>
    <mergeCell ref="E21:E22"/>
    <mergeCell ref="F4:F5"/>
    <mergeCell ref="F21:F22"/>
  </mergeCells>
  <pageMargins left="0.75" right="0.75" top="1" bottom="1" header="0.511805555555556" footer="0.511805555555556"/>
  <pageSetup paperSize="9" scale="9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4"/>
  <sheetViews>
    <sheetView view="pageBreakPreview" zoomScaleNormal="100" zoomScaleSheetLayoutView="100" topLeftCell="A4" workbookViewId="0">
      <selection activeCell="F19" sqref="F19"/>
    </sheetView>
  </sheetViews>
  <sheetFormatPr defaultColWidth="6.75" defaultRowHeight="13.5"/>
  <cols>
    <col min="1" max="1" width="4.875" style="1" customWidth="1"/>
    <col min="2" max="2" width="10.875" style="1" customWidth="1"/>
    <col min="3" max="3" width="11.5" style="1" customWidth="1"/>
    <col min="4" max="4" width="17.375" style="1" customWidth="1"/>
    <col min="5" max="5" width="4.75" style="1" customWidth="1"/>
    <col min="6" max="6" width="7.125" style="3" customWidth="1"/>
    <col min="7" max="7" width="10.625" style="4" customWidth="1"/>
    <col min="8" max="9" width="10.625" style="5" customWidth="1"/>
    <col min="10" max="16382" width="6.75" style="1"/>
  </cols>
  <sheetData>
    <row r="1" s="1" customFormat="1" ht="24" customHeight="1" spans="1:9">
      <c r="A1" s="6"/>
      <c r="B1" s="6"/>
      <c r="C1" s="6"/>
      <c r="D1" s="6"/>
      <c r="E1" s="6"/>
      <c r="F1" s="7"/>
      <c r="G1" s="8"/>
      <c r="H1" s="9"/>
      <c r="I1" s="9"/>
    </row>
    <row r="2" s="1" customFormat="1" ht="29.25" customHeight="1" spans="1:9">
      <c r="A2" s="10" t="s">
        <v>0</v>
      </c>
      <c r="B2" s="10"/>
      <c r="C2" s="10"/>
      <c r="D2" s="10"/>
      <c r="E2" s="10"/>
      <c r="F2" s="11"/>
      <c r="G2" s="12"/>
      <c r="H2" s="10"/>
      <c r="I2" s="10"/>
    </row>
    <row r="3" s="1" customFormat="1" ht="36.75" customHeight="1" spans="1:9">
      <c r="A3" s="13" t="s">
        <v>135</v>
      </c>
      <c r="B3" s="13"/>
      <c r="C3" s="13"/>
      <c r="D3" s="13"/>
      <c r="E3" s="13"/>
      <c r="F3" s="7"/>
      <c r="G3" s="8"/>
      <c r="H3" s="9" t="s">
        <v>136</v>
      </c>
      <c r="I3" s="9"/>
    </row>
    <row r="4" s="1" customFormat="1" ht="18" customHeight="1" spans="1:9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 t="s">
        <v>9</v>
      </c>
      <c r="H4" s="14"/>
      <c r="I4" s="14"/>
    </row>
    <row r="5" s="1" customFormat="1" ht="18" customHeight="1" spans="1:9">
      <c r="A5" s="14"/>
      <c r="B5" s="14"/>
      <c r="C5" s="14"/>
      <c r="D5" s="14"/>
      <c r="E5" s="14"/>
      <c r="F5" s="15"/>
      <c r="G5" s="16" t="s">
        <v>10</v>
      </c>
      <c r="H5" s="14" t="s">
        <v>11</v>
      </c>
      <c r="I5" s="14" t="s">
        <v>12</v>
      </c>
    </row>
    <row r="6" s="2" customFormat="1" ht="18" customHeight="1" spans="1:9">
      <c r="A6" s="17"/>
      <c r="B6" s="18" t="s">
        <v>13</v>
      </c>
      <c r="C6" s="17" t="s">
        <v>14</v>
      </c>
      <c r="D6" s="17"/>
      <c r="E6" s="17"/>
      <c r="F6" s="19"/>
      <c r="G6" s="20"/>
      <c r="H6" s="18"/>
      <c r="I6" s="18"/>
    </row>
    <row r="7" s="1" customFormat="1" ht="48" customHeight="1" spans="1:9">
      <c r="A7" s="14">
        <v>1</v>
      </c>
      <c r="B7" s="14" t="s">
        <v>15</v>
      </c>
      <c r="C7" s="21" t="s">
        <v>16</v>
      </c>
      <c r="D7" s="21" t="s">
        <v>137</v>
      </c>
      <c r="E7" s="14" t="s">
        <v>18</v>
      </c>
      <c r="F7" s="15">
        <v>1889.9</v>
      </c>
      <c r="G7" s="16"/>
      <c r="H7" s="14">
        <f t="shared" ref="H7:H13" si="0">ROUND(F7*G7,0)</f>
        <v>0</v>
      </c>
      <c r="I7" s="14"/>
    </row>
    <row r="8" s="1" customFormat="1" ht="36.75" customHeight="1" spans="1:9">
      <c r="A8" s="14">
        <v>2</v>
      </c>
      <c r="B8" s="14" t="s">
        <v>19</v>
      </c>
      <c r="C8" s="21" t="s">
        <v>16</v>
      </c>
      <c r="D8" s="21" t="s">
        <v>20</v>
      </c>
      <c r="E8" s="14" t="s">
        <v>18</v>
      </c>
      <c r="F8" s="15">
        <v>1606.7</v>
      </c>
      <c r="G8" s="16"/>
      <c r="H8" s="14">
        <f t="shared" si="0"/>
        <v>0</v>
      </c>
      <c r="I8" s="14"/>
    </row>
    <row r="9" s="1" customFormat="1" ht="25.5" customHeight="1" spans="1:9">
      <c r="A9" s="14">
        <v>3</v>
      </c>
      <c r="B9" s="14" t="s">
        <v>21</v>
      </c>
      <c r="C9" s="21" t="s">
        <v>22</v>
      </c>
      <c r="D9" s="21" t="s">
        <v>23</v>
      </c>
      <c r="E9" s="14" t="s">
        <v>24</v>
      </c>
      <c r="F9" s="15">
        <v>390</v>
      </c>
      <c r="G9" s="16"/>
      <c r="H9" s="14">
        <f t="shared" si="0"/>
        <v>0</v>
      </c>
      <c r="I9" s="14"/>
    </row>
    <row r="10" s="2" customFormat="1" ht="18" customHeight="1" spans="1:9">
      <c r="A10" s="18" t="s">
        <v>28</v>
      </c>
      <c r="B10" s="18"/>
      <c r="C10" s="18"/>
      <c r="D10" s="18"/>
      <c r="E10" s="18"/>
      <c r="F10" s="18"/>
      <c r="G10" s="31"/>
      <c r="H10" s="18">
        <f>SUM(H7:H9)</f>
        <v>0</v>
      </c>
      <c r="I10" s="18"/>
    </row>
    <row r="11" s="2" customFormat="1" ht="18" customHeight="1" spans="1:9">
      <c r="A11" s="17"/>
      <c r="B11" s="18" t="s">
        <v>29</v>
      </c>
      <c r="C11" s="17" t="s">
        <v>30</v>
      </c>
      <c r="D11" s="17"/>
      <c r="E11" s="17"/>
      <c r="F11" s="19"/>
      <c r="G11" s="20"/>
      <c r="H11" s="18"/>
      <c r="I11" s="18"/>
    </row>
    <row r="12" s="1" customFormat="1" ht="48" customHeight="1" spans="1:9">
      <c r="A12" s="14">
        <v>4</v>
      </c>
      <c r="B12" s="14" t="s">
        <v>31</v>
      </c>
      <c r="C12" s="21" t="s">
        <v>32</v>
      </c>
      <c r="D12" s="21" t="s">
        <v>138</v>
      </c>
      <c r="E12" s="14" t="s">
        <v>18</v>
      </c>
      <c r="F12" s="15">
        <v>3496.6</v>
      </c>
      <c r="G12" s="16"/>
      <c r="H12" s="14">
        <f t="shared" si="0"/>
        <v>0</v>
      </c>
      <c r="I12" s="14"/>
    </row>
    <row r="13" s="1" customFormat="1" ht="36.75" customHeight="1" spans="1:9">
      <c r="A13" s="14">
        <v>5</v>
      </c>
      <c r="B13" s="14" t="s">
        <v>34</v>
      </c>
      <c r="C13" s="21" t="s">
        <v>32</v>
      </c>
      <c r="D13" s="21" t="s">
        <v>139</v>
      </c>
      <c r="E13" s="14" t="s">
        <v>18</v>
      </c>
      <c r="F13" s="15">
        <v>267.5</v>
      </c>
      <c r="G13" s="16"/>
      <c r="H13" s="14">
        <f t="shared" si="0"/>
        <v>0</v>
      </c>
      <c r="I13" s="14"/>
    </row>
    <row r="14" s="1" customFormat="1" ht="48" customHeight="1" spans="1:9">
      <c r="A14" s="14">
        <v>6</v>
      </c>
      <c r="B14" s="14" t="s">
        <v>36</v>
      </c>
      <c r="C14" s="21" t="s">
        <v>32</v>
      </c>
      <c r="D14" s="21" t="s">
        <v>140</v>
      </c>
      <c r="E14" s="14" t="s">
        <v>18</v>
      </c>
      <c r="F14" s="15">
        <v>1339.2</v>
      </c>
      <c r="G14" s="16"/>
      <c r="H14" s="14">
        <f t="shared" ref="H14:H20" si="1">ROUND(F14*G14,0)</f>
        <v>0</v>
      </c>
      <c r="I14" s="14"/>
    </row>
    <row r="15" s="1" customFormat="1" ht="48" customHeight="1" spans="1:9">
      <c r="A15" s="14">
        <v>7</v>
      </c>
      <c r="B15" s="14" t="s">
        <v>38</v>
      </c>
      <c r="C15" s="21" t="s">
        <v>39</v>
      </c>
      <c r="D15" s="21" t="s">
        <v>141</v>
      </c>
      <c r="E15" s="14" t="s">
        <v>18</v>
      </c>
      <c r="F15" s="15">
        <v>5103.3</v>
      </c>
      <c r="G15" s="16"/>
      <c r="H15" s="14">
        <f t="shared" si="1"/>
        <v>0</v>
      </c>
      <c r="I15" s="14"/>
    </row>
    <row r="16" s="1" customFormat="1" ht="59.25" customHeight="1" spans="1:9">
      <c r="A16" s="14">
        <v>8</v>
      </c>
      <c r="B16" s="14" t="s">
        <v>43</v>
      </c>
      <c r="C16" s="21" t="s">
        <v>44</v>
      </c>
      <c r="D16" s="21" t="s">
        <v>142</v>
      </c>
      <c r="E16" s="14" t="s">
        <v>46</v>
      </c>
      <c r="F16" s="15">
        <v>578.2</v>
      </c>
      <c r="G16" s="16"/>
      <c r="H16" s="14">
        <f t="shared" si="1"/>
        <v>0</v>
      </c>
      <c r="I16" s="14"/>
    </row>
    <row r="17" s="2" customFormat="1" ht="18" customHeight="1" spans="1:9">
      <c r="A17" s="18" t="s">
        <v>28</v>
      </c>
      <c r="B17" s="18"/>
      <c r="C17" s="18"/>
      <c r="D17" s="18"/>
      <c r="E17" s="18"/>
      <c r="F17" s="18"/>
      <c r="G17" s="31"/>
      <c r="H17" s="18">
        <f>SUM(H12:H16)</f>
        <v>0</v>
      </c>
      <c r="I17" s="18"/>
    </row>
    <row r="18" s="2" customFormat="1" ht="18" customHeight="1" spans="1:9">
      <c r="A18" s="17"/>
      <c r="B18" s="18" t="s">
        <v>47</v>
      </c>
      <c r="C18" s="17" t="s">
        <v>59</v>
      </c>
      <c r="D18" s="17"/>
      <c r="E18" s="17"/>
      <c r="F18" s="19"/>
      <c r="G18" s="20"/>
      <c r="H18" s="18"/>
      <c r="I18" s="18"/>
    </row>
    <row r="19" s="1" customFormat="1" ht="25.5" customHeight="1" spans="1:9">
      <c r="A19" s="14">
        <v>9</v>
      </c>
      <c r="B19" s="14" t="s">
        <v>60</v>
      </c>
      <c r="C19" s="21" t="s">
        <v>61</v>
      </c>
      <c r="D19" s="21" t="s">
        <v>62</v>
      </c>
      <c r="E19" s="14" t="s">
        <v>57</v>
      </c>
      <c r="F19" s="22">
        <v>30</v>
      </c>
      <c r="G19" s="16"/>
      <c r="H19" s="14">
        <f t="shared" si="1"/>
        <v>0</v>
      </c>
      <c r="I19" s="14"/>
    </row>
    <row r="20" s="1" customFormat="1" ht="25.5" customHeight="1" spans="1:9">
      <c r="A20" s="14">
        <v>10</v>
      </c>
      <c r="B20" s="14" t="s">
        <v>143</v>
      </c>
      <c r="C20" s="21" t="s">
        <v>144</v>
      </c>
      <c r="D20" s="21" t="s">
        <v>145</v>
      </c>
      <c r="E20" s="14" t="s">
        <v>57</v>
      </c>
      <c r="F20" s="22">
        <v>2</v>
      </c>
      <c r="G20" s="16"/>
      <c r="H20" s="14">
        <f t="shared" si="1"/>
        <v>0</v>
      </c>
      <c r="I20" s="14"/>
    </row>
    <row r="21" s="1" customFormat="1" ht="18" customHeight="1" spans="1:9">
      <c r="A21" s="18" t="s">
        <v>28</v>
      </c>
      <c r="B21" s="18"/>
      <c r="C21" s="18"/>
      <c r="D21" s="18"/>
      <c r="E21" s="18"/>
      <c r="F21" s="18"/>
      <c r="G21" s="31"/>
      <c r="H21" s="18">
        <f>SUM(H19:H20)</f>
        <v>0</v>
      </c>
      <c r="I21" s="18"/>
    </row>
    <row r="22" s="1" customFormat="1" ht="18" customHeight="1" spans="1:9">
      <c r="A22" s="18" t="s">
        <v>49</v>
      </c>
      <c r="B22" s="18"/>
      <c r="C22" s="18"/>
      <c r="D22" s="18"/>
      <c r="E22" s="18"/>
      <c r="F22" s="19"/>
      <c r="G22" s="20"/>
      <c r="H22" s="18">
        <f>H21+H17+H10</f>
        <v>0</v>
      </c>
      <c r="I22" s="18"/>
    </row>
    <row r="23" s="1" customFormat="1" ht="18" customHeight="1" spans="1:9">
      <c r="A23" s="18" t="s">
        <v>63</v>
      </c>
      <c r="B23" s="18"/>
      <c r="C23" s="18"/>
      <c r="D23" s="18"/>
      <c r="E23" s="18"/>
      <c r="F23" s="19"/>
      <c r="G23" s="20"/>
      <c r="H23" s="18">
        <f>H21+H17+H10</f>
        <v>0</v>
      </c>
      <c r="I23" s="18"/>
    </row>
    <row r="24" s="1" customFormat="1" ht="18.75" customHeight="1" spans="1:9">
      <c r="A24" s="23"/>
      <c r="B24" s="23"/>
      <c r="C24" s="23"/>
      <c r="D24" s="23"/>
      <c r="E24" s="23"/>
      <c r="F24" s="24"/>
      <c r="G24" s="25"/>
      <c r="H24" s="9"/>
      <c r="I24" s="9"/>
    </row>
  </sheetData>
  <sheetProtection password="A896" sheet="1" objects="1"/>
  <mergeCells count="19">
    <mergeCell ref="A1:G1"/>
    <mergeCell ref="H1:I1"/>
    <mergeCell ref="A2:I2"/>
    <mergeCell ref="A3:G3"/>
    <mergeCell ref="H3:I3"/>
    <mergeCell ref="G4:I4"/>
    <mergeCell ref="A10:G10"/>
    <mergeCell ref="A17:G17"/>
    <mergeCell ref="A21:G21"/>
    <mergeCell ref="A22:G22"/>
    <mergeCell ref="A23:G23"/>
    <mergeCell ref="A24:G24"/>
    <mergeCell ref="H24:I24"/>
    <mergeCell ref="A4:A5"/>
    <mergeCell ref="B4:B5"/>
    <mergeCell ref="C4:C5"/>
    <mergeCell ref="D4:D5"/>
    <mergeCell ref="E4:E5"/>
    <mergeCell ref="F4:F5"/>
  </mergeCells>
  <pageMargins left="0.75" right="0.75" top="1" bottom="1" header="0.511805555555556" footer="0.511805555555556"/>
  <pageSetup paperSize="9" scale="9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2"/>
  <sheetViews>
    <sheetView view="pageBreakPreview" zoomScaleNormal="100" zoomScaleSheetLayoutView="100" topLeftCell="A4" workbookViewId="0">
      <selection activeCell="F23" sqref="F23"/>
    </sheetView>
  </sheetViews>
  <sheetFormatPr defaultColWidth="6.75" defaultRowHeight="13.5"/>
  <cols>
    <col min="1" max="1" width="4.875" style="1" customWidth="1"/>
    <col min="2" max="2" width="10.75" style="1" customWidth="1"/>
    <col min="3" max="3" width="11.5" style="1" customWidth="1"/>
    <col min="4" max="4" width="17.375" style="1" customWidth="1"/>
    <col min="5" max="5" width="4.75" style="1" customWidth="1"/>
    <col min="6" max="6" width="7.125" style="3" customWidth="1"/>
    <col min="7" max="7" width="10.625" style="4" customWidth="1"/>
    <col min="8" max="9" width="10.625" style="5" customWidth="1"/>
    <col min="10" max="16382" width="6.75" style="1"/>
  </cols>
  <sheetData>
    <row r="1" s="1" customFormat="1" ht="24" customHeight="1" spans="1:9">
      <c r="A1" s="6"/>
      <c r="B1" s="6"/>
      <c r="C1" s="6"/>
      <c r="D1" s="6"/>
      <c r="E1" s="6"/>
      <c r="F1" s="7"/>
      <c r="G1" s="8"/>
      <c r="H1" s="9"/>
      <c r="I1" s="9"/>
    </row>
    <row r="2" s="1" customFormat="1" ht="29.25" customHeight="1" spans="1:9">
      <c r="A2" s="10" t="s">
        <v>0</v>
      </c>
      <c r="B2" s="10"/>
      <c r="C2" s="10"/>
      <c r="D2" s="10"/>
      <c r="E2" s="10"/>
      <c r="F2" s="11"/>
      <c r="G2" s="12"/>
      <c r="H2" s="10"/>
      <c r="I2" s="10"/>
    </row>
    <row r="3" s="1" customFormat="1" ht="36.75" customHeight="1" spans="1:9">
      <c r="A3" s="13" t="s">
        <v>146</v>
      </c>
      <c r="B3" s="13"/>
      <c r="C3" s="13"/>
      <c r="D3" s="13"/>
      <c r="E3" s="13"/>
      <c r="F3" s="7"/>
      <c r="G3" s="8"/>
      <c r="H3" s="9" t="s">
        <v>2</v>
      </c>
      <c r="I3" s="9"/>
    </row>
    <row r="4" s="1" customFormat="1" ht="18" customHeight="1" spans="1:9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 t="s">
        <v>9</v>
      </c>
      <c r="H4" s="14"/>
      <c r="I4" s="14"/>
    </row>
    <row r="5" s="1" customFormat="1" ht="18" customHeight="1" spans="1:9">
      <c r="A5" s="14"/>
      <c r="B5" s="14"/>
      <c r="C5" s="14"/>
      <c r="D5" s="14"/>
      <c r="E5" s="14"/>
      <c r="F5" s="15"/>
      <c r="G5" s="16" t="s">
        <v>10</v>
      </c>
      <c r="H5" s="14" t="s">
        <v>11</v>
      </c>
      <c r="I5" s="14" t="s">
        <v>12</v>
      </c>
    </row>
    <row r="6" s="2" customFormat="1" ht="18" customHeight="1" spans="1:9">
      <c r="A6" s="17"/>
      <c r="B6" s="18"/>
      <c r="C6" s="17" t="s">
        <v>65</v>
      </c>
      <c r="D6" s="17"/>
      <c r="E6" s="17"/>
      <c r="F6" s="19"/>
      <c r="G6" s="20"/>
      <c r="H6" s="18"/>
      <c r="I6" s="18"/>
    </row>
    <row r="7" s="1" customFormat="1" ht="48" customHeight="1" spans="1:9">
      <c r="A7" s="14">
        <v>1</v>
      </c>
      <c r="B7" s="14" t="s">
        <v>66</v>
      </c>
      <c r="C7" s="21" t="s">
        <v>67</v>
      </c>
      <c r="D7" s="21" t="s">
        <v>147</v>
      </c>
      <c r="E7" s="14" t="s">
        <v>18</v>
      </c>
      <c r="F7" s="15">
        <v>88</v>
      </c>
      <c r="G7" s="16"/>
      <c r="H7" s="14">
        <f>ROUND(F7*G7,0)</f>
        <v>0</v>
      </c>
      <c r="I7" s="14"/>
    </row>
    <row r="8" s="1" customFormat="1" ht="59.25" customHeight="1" spans="1:9">
      <c r="A8" s="14">
        <v>2</v>
      </c>
      <c r="B8" s="14" t="s">
        <v>69</v>
      </c>
      <c r="C8" s="21" t="s">
        <v>67</v>
      </c>
      <c r="D8" s="21" t="s">
        <v>148</v>
      </c>
      <c r="E8" s="14" t="s">
        <v>18</v>
      </c>
      <c r="F8" s="15">
        <v>85.1</v>
      </c>
      <c r="G8" s="16"/>
      <c r="H8" s="14">
        <f t="shared" ref="H8:H15" si="0">ROUND(F8*G8,0)</f>
        <v>0</v>
      </c>
      <c r="I8" s="14"/>
    </row>
    <row r="9" s="1" customFormat="1" ht="48" customHeight="1" spans="1:9">
      <c r="A9" s="14">
        <v>3</v>
      </c>
      <c r="B9" s="14" t="s">
        <v>71</v>
      </c>
      <c r="C9" s="21" t="s">
        <v>67</v>
      </c>
      <c r="D9" s="21" t="s">
        <v>149</v>
      </c>
      <c r="E9" s="14" t="s">
        <v>18</v>
      </c>
      <c r="F9" s="15">
        <v>27</v>
      </c>
      <c r="G9" s="16"/>
      <c r="H9" s="14">
        <f t="shared" si="0"/>
        <v>0</v>
      </c>
      <c r="I9" s="14"/>
    </row>
    <row r="10" s="1" customFormat="1" ht="48" customHeight="1" spans="1:9">
      <c r="A10" s="14">
        <v>4</v>
      </c>
      <c r="B10" s="14" t="s">
        <v>73</v>
      </c>
      <c r="C10" s="21" t="s">
        <v>67</v>
      </c>
      <c r="D10" s="21" t="s">
        <v>150</v>
      </c>
      <c r="E10" s="14" t="s">
        <v>18</v>
      </c>
      <c r="F10" s="15">
        <v>11.4</v>
      </c>
      <c r="G10" s="16"/>
      <c r="H10" s="14">
        <f t="shared" si="0"/>
        <v>0</v>
      </c>
      <c r="I10" s="14"/>
    </row>
    <row r="11" s="1" customFormat="1" ht="48" customHeight="1" spans="1:9">
      <c r="A11" s="14">
        <v>5</v>
      </c>
      <c r="B11" s="14" t="s">
        <v>75</v>
      </c>
      <c r="C11" s="21" t="s">
        <v>76</v>
      </c>
      <c r="D11" s="21" t="s">
        <v>151</v>
      </c>
      <c r="E11" s="14" t="s">
        <v>18</v>
      </c>
      <c r="F11" s="15">
        <v>38.5</v>
      </c>
      <c r="G11" s="16"/>
      <c r="H11" s="14">
        <f t="shared" si="0"/>
        <v>0</v>
      </c>
      <c r="I11" s="14"/>
    </row>
    <row r="12" s="1" customFormat="1" ht="48" customHeight="1" spans="1:9">
      <c r="A12" s="14">
        <v>6</v>
      </c>
      <c r="B12" s="14" t="s">
        <v>152</v>
      </c>
      <c r="C12" s="21" t="s">
        <v>76</v>
      </c>
      <c r="D12" s="21" t="s">
        <v>153</v>
      </c>
      <c r="E12" s="14" t="s">
        <v>18</v>
      </c>
      <c r="F12" s="15">
        <v>169</v>
      </c>
      <c r="G12" s="16"/>
      <c r="H12" s="14">
        <f t="shared" si="0"/>
        <v>0</v>
      </c>
      <c r="I12" s="14"/>
    </row>
    <row r="13" s="1" customFormat="1" ht="59.25" customHeight="1" spans="1:9">
      <c r="A13" s="14">
        <v>7</v>
      </c>
      <c r="B13" s="14" t="s">
        <v>78</v>
      </c>
      <c r="C13" s="21" t="s">
        <v>67</v>
      </c>
      <c r="D13" s="21" t="s">
        <v>154</v>
      </c>
      <c r="E13" s="14" t="s">
        <v>18</v>
      </c>
      <c r="F13" s="15">
        <v>10.4</v>
      </c>
      <c r="G13" s="16"/>
      <c r="H13" s="14">
        <f t="shared" si="0"/>
        <v>0</v>
      </c>
      <c r="I13" s="14"/>
    </row>
    <row r="14" s="1" customFormat="1" ht="48" customHeight="1" spans="1:9">
      <c r="A14" s="14">
        <v>8</v>
      </c>
      <c r="B14" s="14" t="s">
        <v>80</v>
      </c>
      <c r="C14" s="21" t="s">
        <v>67</v>
      </c>
      <c r="D14" s="21" t="s">
        <v>155</v>
      </c>
      <c r="E14" s="14" t="s">
        <v>18</v>
      </c>
      <c r="F14" s="15">
        <v>115</v>
      </c>
      <c r="G14" s="16"/>
      <c r="H14" s="14">
        <f t="shared" si="0"/>
        <v>0</v>
      </c>
      <c r="I14" s="14"/>
    </row>
    <row r="15" s="1" customFormat="1" ht="59.25" customHeight="1" spans="1:9">
      <c r="A15" s="14">
        <v>9</v>
      </c>
      <c r="B15" s="14" t="s">
        <v>82</v>
      </c>
      <c r="C15" s="21" t="s">
        <v>83</v>
      </c>
      <c r="D15" s="21" t="s">
        <v>156</v>
      </c>
      <c r="E15" s="14" t="s">
        <v>85</v>
      </c>
      <c r="F15" s="22">
        <v>2</v>
      </c>
      <c r="G15" s="16"/>
      <c r="H15" s="14">
        <f t="shared" si="0"/>
        <v>0</v>
      </c>
      <c r="I15" s="14"/>
    </row>
    <row r="16" s="2" customFormat="1" ht="18" customHeight="1" spans="1:9">
      <c r="A16" s="18" t="s">
        <v>49</v>
      </c>
      <c r="B16" s="18"/>
      <c r="C16" s="18"/>
      <c r="D16" s="18"/>
      <c r="E16" s="18"/>
      <c r="F16" s="19"/>
      <c r="G16" s="20"/>
      <c r="H16" s="18">
        <f>SUM(H7:H15)</f>
        <v>0</v>
      </c>
      <c r="I16" s="18"/>
    </row>
    <row r="17" s="1" customFormat="1" ht="18.75" customHeight="1" spans="1:9">
      <c r="A17" s="23"/>
      <c r="B17" s="23"/>
      <c r="C17" s="23"/>
      <c r="D17" s="23"/>
      <c r="E17" s="23"/>
      <c r="F17" s="24"/>
      <c r="G17" s="25"/>
      <c r="H17" s="9"/>
      <c r="I17" s="9"/>
    </row>
    <row r="18" s="1" customFormat="1" ht="24" customHeight="1" spans="1:9">
      <c r="A18" s="6"/>
      <c r="B18" s="6"/>
      <c r="C18" s="6"/>
      <c r="D18" s="6"/>
      <c r="E18" s="6"/>
      <c r="F18" s="7"/>
      <c r="G18" s="8"/>
      <c r="H18" s="9"/>
      <c r="I18" s="9"/>
    </row>
    <row r="19" s="1" customFormat="1" ht="29.25" customHeight="1" spans="1:9">
      <c r="A19" s="10" t="s">
        <v>0</v>
      </c>
      <c r="B19" s="10"/>
      <c r="C19" s="10"/>
      <c r="D19" s="10"/>
      <c r="E19" s="10"/>
      <c r="F19" s="11"/>
      <c r="G19" s="12"/>
      <c r="H19" s="10"/>
      <c r="I19" s="10"/>
    </row>
    <row r="20" s="1" customFormat="1" ht="36.75" customHeight="1" spans="1:9">
      <c r="A20" s="32" t="s">
        <v>146</v>
      </c>
      <c r="B20" s="32"/>
      <c r="C20" s="32"/>
      <c r="D20" s="32"/>
      <c r="E20" s="32"/>
      <c r="F20" s="33"/>
      <c r="G20" s="34"/>
      <c r="H20" s="35" t="s">
        <v>50</v>
      </c>
      <c r="I20" s="35"/>
    </row>
    <row r="21" s="1" customFormat="1" ht="18" customHeight="1" spans="1:9">
      <c r="A21" s="14" t="s">
        <v>3</v>
      </c>
      <c r="B21" s="14" t="s">
        <v>4</v>
      </c>
      <c r="C21" s="14" t="s">
        <v>5</v>
      </c>
      <c r="D21" s="14" t="s">
        <v>6</v>
      </c>
      <c r="E21" s="14" t="s">
        <v>7</v>
      </c>
      <c r="F21" s="15" t="s">
        <v>8</v>
      </c>
      <c r="G21" s="16" t="s">
        <v>9</v>
      </c>
      <c r="H21" s="14"/>
      <c r="I21" s="14"/>
    </row>
    <row r="22" s="1" customFormat="1" ht="18" customHeight="1" spans="1:9">
      <c r="A22" s="14"/>
      <c r="B22" s="14"/>
      <c r="C22" s="14"/>
      <c r="D22" s="14"/>
      <c r="E22" s="14"/>
      <c r="F22" s="15"/>
      <c r="G22" s="16" t="s">
        <v>10</v>
      </c>
      <c r="H22" s="14" t="s">
        <v>11</v>
      </c>
      <c r="I22" s="14" t="s">
        <v>12</v>
      </c>
    </row>
    <row r="23" s="1" customFormat="1" ht="48" customHeight="1" spans="1:9">
      <c r="A23" s="14">
        <v>10</v>
      </c>
      <c r="B23" s="14" t="s">
        <v>86</v>
      </c>
      <c r="C23" s="21" t="s">
        <v>83</v>
      </c>
      <c r="D23" s="21" t="s">
        <v>87</v>
      </c>
      <c r="E23" s="14" t="s">
        <v>85</v>
      </c>
      <c r="F23" s="22">
        <v>15</v>
      </c>
      <c r="G23" s="16"/>
      <c r="H23" s="14">
        <f>ROUND(F23*G23,0)</f>
        <v>0</v>
      </c>
      <c r="I23" s="14"/>
    </row>
    <row r="24" s="1" customFormat="1" ht="59.25" customHeight="1" spans="1:9">
      <c r="A24" s="14">
        <v>11</v>
      </c>
      <c r="B24" s="14" t="s">
        <v>130</v>
      </c>
      <c r="C24" s="21" t="s">
        <v>83</v>
      </c>
      <c r="D24" s="21" t="s">
        <v>157</v>
      </c>
      <c r="E24" s="14" t="s">
        <v>85</v>
      </c>
      <c r="F24" s="22">
        <v>30</v>
      </c>
      <c r="G24" s="16"/>
      <c r="H24" s="14">
        <f>ROUND(F24*G24,0)</f>
        <v>0</v>
      </c>
      <c r="I24" s="14"/>
    </row>
    <row r="25" s="2" customFormat="1" ht="18" customHeight="1" spans="1:9">
      <c r="A25" s="18" t="s">
        <v>28</v>
      </c>
      <c r="B25" s="18"/>
      <c r="C25" s="18"/>
      <c r="D25" s="18"/>
      <c r="E25" s="18"/>
      <c r="F25" s="18"/>
      <c r="G25" s="31"/>
      <c r="H25" s="18">
        <f>SUM(H23:H24)+H16</f>
        <v>0</v>
      </c>
      <c r="I25" s="18"/>
    </row>
    <row r="26" s="1" customFormat="1" ht="18" customHeight="1" spans="1:9">
      <c r="A26" s="14"/>
      <c r="B26" s="14"/>
      <c r="C26" s="21"/>
      <c r="D26" s="21"/>
      <c r="E26" s="14"/>
      <c r="F26" s="15"/>
      <c r="G26" s="16"/>
      <c r="H26" s="14"/>
      <c r="I26" s="14"/>
    </row>
    <row r="27" s="1" customFormat="1" ht="18" customHeight="1" spans="1:9">
      <c r="A27" s="14"/>
      <c r="B27" s="14"/>
      <c r="C27" s="21"/>
      <c r="D27" s="21"/>
      <c r="E27" s="14"/>
      <c r="F27" s="15"/>
      <c r="G27" s="16"/>
      <c r="H27" s="14"/>
      <c r="I27" s="14"/>
    </row>
    <row r="28" s="1" customFormat="1" ht="18" customHeight="1" spans="1:9">
      <c r="A28" s="14"/>
      <c r="B28" s="14"/>
      <c r="C28" s="21"/>
      <c r="D28" s="21"/>
      <c r="E28" s="14"/>
      <c r="F28" s="15"/>
      <c r="G28" s="16"/>
      <c r="H28" s="14"/>
      <c r="I28" s="14"/>
    </row>
    <row r="29" s="1" customFormat="1" ht="18" customHeight="1" spans="1:9">
      <c r="A29" s="14"/>
      <c r="B29" s="14"/>
      <c r="C29" s="21"/>
      <c r="D29" s="21"/>
      <c r="E29" s="14"/>
      <c r="F29" s="15"/>
      <c r="G29" s="16"/>
      <c r="H29" s="14"/>
      <c r="I29" s="14"/>
    </row>
    <row r="30" s="2" customFormat="1" ht="18" customHeight="1" spans="1:9">
      <c r="A30" s="18" t="s">
        <v>49</v>
      </c>
      <c r="B30" s="18"/>
      <c r="C30" s="18"/>
      <c r="D30" s="18"/>
      <c r="E30" s="18"/>
      <c r="F30" s="19"/>
      <c r="G30" s="20"/>
      <c r="H30" s="18">
        <f>H23+H24</f>
        <v>0</v>
      </c>
      <c r="I30" s="18"/>
    </row>
    <row r="31" s="2" customFormat="1" ht="18" customHeight="1" spans="1:9">
      <c r="A31" s="18" t="s">
        <v>63</v>
      </c>
      <c r="B31" s="18"/>
      <c r="C31" s="18"/>
      <c r="D31" s="18"/>
      <c r="E31" s="18"/>
      <c r="F31" s="19"/>
      <c r="G31" s="20"/>
      <c r="H31" s="18">
        <f>H30+H16</f>
        <v>0</v>
      </c>
      <c r="I31" s="18"/>
    </row>
    <row r="32" s="1" customFormat="1" ht="18.75" customHeight="1" spans="1:9">
      <c r="A32" s="23"/>
      <c r="B32" s="23"/>
      <c r="C32" s="23"/>
      <c r="D32" s="23"/>
      <c r="E32" s="23"/>
      <c r="F32" s="24"/>
      <c r="G32" s="25"/>
      <c r="H32" s="9"/>
      <c r="I32" s="9"/>
    </row>
  </sheetData>
  <sheetProtection password="A896" sheet="1" objects="1"/>
  <mergeCells count="32">
    <mergeCell ref="A1:G1"/>
    <mergeCell ref="H1:I1"/>
    <mergeCell ref="A2:I2"/>
    <mergeCell ref="A3:G3"/>
    <mergeCell ref="H3:I3"/>
    <mergeCell ref="G4:I4"/>
    <mergeCell ref="A16:G16"/>
    <mergeCell ref="A17:G17"/>
    <mergeCell ref="H17:I17"/>
    <mergeCell ref="A18:G18"/>
    <mergeCell ref="H18:I18"/>
    <mergeCell ref="A19:I19"/>
    <mergeCell ref="A20:G20"/>
    <mergeCell ref="H20:I20"/>
    <mergeCell ref="G21:I21"/>
    <mergeCell ref="A25:G25"/>
    <mergeCell ref="A30:G30"/>
    <mergeCell ref="A31:G31"/>
    <mergeCell ref="A32:G32"/>
    <mergeCell ref="H32:I32"/>
    <mergeCell ref="A4:A5"/>
    <mergeCell ref="A21:A22"/>
    <mergeCell ref="B4:B5"/>
    <mergeCell ref="B21:B22"/>
    <mergeCell ref="C4:C5"/>
    <mergeCell ref="C21:C22"/>
    <mergeCell ref="D4:D5"/>
    <mergeCell ref="D21:D22"/>
    <mergeCell ref="E4:E5"/>
    <mergeCell ref="E21:E22"/>
    <mergeCell ref="F4:F5"/>
    <mergeCell ref="F21:F22"/>
  </mergeCells>
  <pageMargins left="0.75" right="0.75" top="1" bottom="1" header="0.511805555555556" footer="0.511805555555556"/>
  <pageSetup paperSize="9" scale="99" orientation="portrait"/>
  <headerFooter/>
  <rowBreaks count="1" manualBreakCount="1">
    <brk id="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8"/>
  <sheetViews>
    <sheetView tabSelected="1" view="pageBreakPreview" zoomScaleNormal="100" zoomScaleSheetLayoutView="100" workbookViewId="0">
      <selection activeCell="A9" sqref="A9:E9"/>
    </sheetView>
  </sheetViews>
  <sheetFormatPr defaultColWidth="6.75" defaultRowHeight="13.5"/>
  <cols>
    <col min="1" max="1" width="4.875" style="1" customWidth="1"/>
    <col min="2" max="2" width="10.75" style="1" customWidth="1"/>
    <col min="3" max="3" width="11.5" style="1" customWidth="1"/>
    <col min="4" max="4" width="17.375" style="1" customWidth="1"/>
    <col min="5" max="5" width="4.75" style="1" customWidth="1"/>
    <col min="6" max="6" width="7.125" style="3" customWidth="1"/>
    <col min="7" max="7" width="10.625" style="4" customWidth="1"/>
    <col min="8" max="9" width="10.625" style="5" customWidth="1"/>
    <col min="10" max="16382" width="6.75" style="1"/>
  </cols>
  <sheetData>
    <row r="1" s="1" customFormat="1" ht="24" customHeight="1" spans="1:9">
      <c r="A1" s="6"/>
      <c r="B1" s="6"/>
      <c r="C1" s="6"/>
      <c r="D1" s="6"/>
      <c r="E1" s="6"/>
      <c r="F1" s="7"/>
      <c r="G1" s="8"/>
      <c r="H1" s="9"/>
      <c r="I1" s="9"/>
    </row>
    <row r="2" s="1" customFormat="1" ht="29.25" customHeight="1" spans="1:9">
      <c r="A2" s="10" t="s">
        <v>0</v>
      </c>
      <c r="B2" s="10"/>
      <c r="C2" s="10"/>
      <c r="D2" s="10"/>
      <c r="E2" s="10"/>
      <c r="F2" s="11"/>
      <c r="G2" s="12"/>
      <c r="H2" s="10"/>
      <c r="I2" s="10"/>
    </row>
    <row r="3" s="1" customFormat="1" ht="36.75" customHeight="1" spans="1:9">
      <c r="A3" s="13" t="s">
        <v>158</v>
      </c>
      <c r="B3" s="13"/>
      <c r="C3" s="13"/>
      <c r="D3" s="13"/>
      <c r="E3" s="13"/>
      <c r="F3" s="7"/>
      <c r="G3" s="8"/>
      <c r="H3" s="9" t="s">
        <v>2</v>
      </c>
      <c r="I3" s="9"/>
    </row>
    <row r="4" s="1" customFormat="1" ht="18" customHeight="1" spans="1:9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 t="s">
        <v>9</v>
      </c>
      <c r="H4" s="14"/>
      <c r="I4" s="14"/>
    </row>
    <row r="5" s="1" customFormat="1" ht="18" customHeight="1" spans="1:9">
      <c r="A5" s="14"/>
      <c r="B5" s="14"/>
      <c r="C5" s="14"/>
      <c r="D5" s="14"/>
      <c r="E5" s="14"/>
      <c r="F5" s="15"/>
      <c r="G5" s="16" t="s">
        <v>10</v>
      </c>
      <c r="H5" s="14" t="s">
        <v>11</v>
      </c>
      <c r="I5" s="14" t="s">
        <v>12</v>
      </c>
    </row>
    <row r="6" s="2" customFormat="1" ht="18" customHeight="1" spans="1:9">
      <c r="A6" s="17"/>
      <c r="B6" s="18" t="s">
        <v>13</v>
      </c>
      <c r="C6" s="17" t="s">
        <v>14</v>
      </c>
      <c r="D6" s="17"/>
      <c r="E6" s="17"/>
      <c r="F6" s="19"/>
      <c r="G6" s="20"/>
      <c r="H6" s="18"/>
      <c r="I6" s="18"/>
    </row>
    <row r="7" s="1" customFormat="1" ht="48" customHeight="1" spans="1:9">
      <c r="A7" s="14">
        <v>1</v>
      </c>
      <c r="B7" s="14" t="s">
        <v>15</v>
      </c>
      <c r="C7" s="21" t="s">
        <v>16</v>
      </c>
      <c r="D7" s="21" t="s">
        <v>137</v>
      </c>
      <c r="E7" s="14" t="s">
        <v>18</v>
      </c>
      <c r="F7" s="15">
        <v>2735.3</v>
      </c>
      <c r="G7" s="16"/>
      <c r="H7" s="14">
        <f>ROUND(F7*G7,0)</f>
        <v>0</v>
      </c>
      <c r="I7" s="14"/>
    </row>
    <row r="8" s="1" customFormat="1" ht="36.75" customHeight="1" spans="1:9">
      <c r="A8" s="14">
        <v>2</v>
      </c>
      <c r="B8" s="14" t="s">
        <v>19</v>
      </c>
      <c r="C8" s="21" t="s">
        <v>16</v>
      </c>
      <c r="D8" s="21" t="s">
        <v>20</v>
      </c>
      <c r="E8" s="14" t="s">
        <v>18</v>
      </c>
      <c r="F8" s="15">
        <v>711.2</v>
      </c>
      <c r="G8" s="16"/>
      <c r="H8" s="14">
        <f t="shared" ref="H8:H13" si="0">ROUND(F8*G8,0)</f>
        <v>0</v>
      </c>
      <c r="I8" s="14"/>
    </row>
    <row r="9" s="1" customFormat="1" ht="25.5" customHeight="1" spans="1:9">
      <c r="A9" s="14">
        <v>3</v>
      </c>
      <c r="B9" s="14" t="s">
        <v>21</v>
      </c>
      <c r="C9" s="21" t="s">
        <v>22</v>
      </c>
      <c r="D9" s="21" t="s">
        <v>23</v>
      </c>
      <c r="E9" s="14" t="s">
        <v>24</v>
      </c>
      <c r="F9" s="15">
        <v>298</v>
      </c>
      <c r="G9" s="16"/>
      <c r="H9" s="14">
        <f t="shared" si="0"/>
        <v>0</v>
      </c>
      <c r="I9" s="14"/>
    </row>
    <row r="10" s="1" customFormat="1" ht="36.75" customHeight="1" spans="1:9">
      <c r="A10" s="14">
        <v>4</v>
      </c>
      <c r="B10" s="14" t="s">
        <v>25</v>
      </c>
      <c r="C10" s="21" t="s">
        <v>26</v>
      </c>
      <c r="D10" s="21" t="s">
        <v>159</v>
      </c>
      <c r="E10" s="14" t="s">
        <v>18</v>
      </c>
      <c r="F10" s="15">
        <v>84</v>
      </c>
      <c r="G10" s="16"/>
      <c r="H10" s="14">
        <f t="shared" si="0"/>
        <v>0</v>
      </c>
      <c r="I10" s="14"/>
    </row>
    <row r="11" s="2" customFormat="1" ht="18" customHeight="1" spans="1:9">
      <c r="A11" s="18" t="s">
        <v>28</v>
      </c>
      <c r="B11" s="18"/>
      <c r="C11" s="18"/>
      <c r="D11" s="18"/>
      <c r="E11" s="18"/>
      <c r="F11" s="18"/>
      <c r="G11" s="31"/>
      <c r="H11" s="18">
        <f>SUM(H7:H10)</f>
        <v>0</v>
      </c>
      <c r="I11" s="18"/>
    </row>
    <row r="12" s="2" customFormat="1" ht="18" customHeight="1" spans="1:9">
      <c r="A12" s="17"/>
      <c r="B12" s="18" t="s">
        <v>29</v>
      </c>
      <c r="C12" s="17" t="s">
        <v>30</v>
      </c>
      <c r="D12" s="17"/>
      <c r="E12" s="17"/>
      <c r="F12" s="19"/>
      <c r="G12" s="20"/>
      <c r="H12" s="18"/>
      <c r="I12" s="18"/>
    </row>
    <row r="13" s="1" customFormat="1" ht="48" customHeight="1" spans="1:9">
      <c r="A13" s="14">
        <v>5</v>
      </c>
      <c r="B13" s="14" t="s">
        <v>31</v>
      </c>
      <c r="C13" s="21" t="s">
        <v>32</v>
      </c>
      <c r="D13" s="21" t="s">
        <v>138</v>
      </c>
      <c r="E13" s="14" t="s">
        <v>18</v>
      </c>
      <c r="F13" s="15">
        <v>3102.7</v>
      </c>
      <c r="G13" s="16"/>
      <c r="H13" s="14">
        <f t="shared" si="0"/>
        <v>0</v>
      </c>
      <c r="I13" s="14"/>
    </row>
    <row r="14" s="1" customFormat="1" ht="36.75" customHeight="1" spans="1:9">
      <c r="A14" s="14">
        <v>6</v>
      </c>
      <c r="B14" s="14" t="s">
        <v>34</v>
      </c>
      <c r="C14" s="21" t="s">
        <v>32</v>
      </c>
      <c r="D14" s="21" t="s">
        <v>160</v>
      </c>
      <c r="E14" s="14" t="s">
        <v>18</v>
      </c>
      <c r="F14" s="15">
        <v>343.8</v>
      </c>
      <c r="G14" s="16"/>
      <c r="H14" s="14">
        <f t="shared" ref="H14:H19" si="1">ROUND(F14*G14,0)</f>
        <v>0</v>
      </c>
      <c r="I14" s="14"/>
    </row>
    <row r="15" s="1" customFormat="1" ht="36.75" customHeight="1" spans="1:9">
      <c r="A15" s="14">
        <v>7</v>
      </c>
      <c r="B15" s="14" t="s">
        <v>36</v>
      </c>
      <c r="C15" s="21" t="s">
        <v>32</v>
      </c>
      <c r="D15" s="21" t="s">
        <v>139</v>
      </c>
      <c r="E15" s="14" t="s">
        <v>18</v>
      </c>
      <c r="F15" s="15">
        <v>361.2</v>
      </c>
      <c r="G15" s="16"/>
      <c r="H15" s="14">
        <f t="shared" si="1"/>
        <v>0</v>
      </c>
      <c r="I15" s="14"/>
    </row>
    <row r="16" s="1" customFormat="1" ht="48" customHeight="1" spans="1:9">
      <c r="A16" s="14">
        <v>8</v>
      </c>
      <c r="B16" s="14" t="s">
        <v>161</v>
      </c>
      <c r="C16" s="21" t="s">
        <v>32</v>
      </c>
      <c r="D16" s="21" t="s">
        <v>140</v>
      </c>
      <c r="E16" s="14" t="s">
        <v>18</v>
      </c>
      <c r="F16" s="15">
        <v>350</v>
      </c>
      <c r="G16" s="16"/>
      <c r="H16" s="14">
        <f t="shared" si="1"/>
        <v>0</v>
      </c>
      <c r="I16" s="14"/>
    </row>
    <row r="17" s="1" customFormat="1" ht="48" customHeight="1" spans="1:9">
      <c r="A17" s="14">
        <v>9</v>
      </c>
      <c r="B17" s="14" t="s">
        <v>38</v>
      </c>
      <c r="C17" s="21" t="s">
        <v>39</v>
      </c>
      <c r="D17" s="21" t="s">
        <v>141</v>
      </c>
      <c r="E17" s="14" t="s">
        <v>18</v>
      </c>
      <c r="F17" s="15">
        <v>3446.5</v>
      </c>
      <c r="G17" s="16"/>
      <c r="H17" s="14">
        <f t="shared" si="1"/>
        <v>0</v>
      </c>
      <c r="I17" s="14"/>
    </row>
    <row r="18" s="1" customFormat="1" ht="48" customHeight="1" spans="1:9">
      <c r="A18" s="14">
        <v>10</v>
      </c>
      <c r="B18" s="14" t="s">
        <v>41</v>
      </c>
      <c r="C18" s="21" t="s">
        <v>39</v>
      </c>
      <c r="D18" s="21" t="s">
        <v>162</v>
      </c>
      <c r="E18" s="14" t="s">
        <v>18</v>
      </c>
      <c r="F18" s="15">
        <v>711.2</v>
      </c>
      <c r="G18" s="16"/>
      <c r="H18" s="14">
        <f t="shared" si="1"/>
        <v>0</v>
      </c>
      <c r="I18" s="14"/>
    </row>
    <row r="19" s="1" customFormat="1" ht="48" customHeight="1" spans="1:9">
      <c r="A19" s="14">
        <v>11</v>
      </c>
      <c r="B19" s="14" t="s">
        <v>43</v>
      </c>
      <c r="C19" s="21" t="s">
        <v>44</v>
      </c>
      <c r="D19" s="21" t="s">
        <v>163</v>
      </c>
      <c r="E19" s="14" t="s">
        <v>46</v>
      </c>
      <c r="F19" s="15">
        <v>1759.6</v>
      </c>
      <c r="G19" s="16"/>
      <c r="H19" s="14">
        <f t="shared" si="1"/>
        <v>0</v>
      </c>
      <c r="I19" s="14"/>
    </row>
    <row r="20" s="2" customFormat="1" ht="18" customHeight="1" spans="1:9">
      <c r="A20" s="18" t="s">
        <v>49</v>
      </c>
      <c r="B20" s="18"/>
      <c r="C20" s="18"/>
      <c r="D20" s="18"/>
      <c r="E20" s="18"/>
      <c r="F20" s="19"/>
      <c r="G20" s="20"/>
      <c r="H20" s="18">
        <f>SUM(H13:H19)+H11</f>
        <v>0</v>
      </c>
      <c r="I20" s="18"/>
    </row>
    <row r="21" s="1" customFormat="1" ht="18.75" customHeight="1" spans="1:9">
      <c r="A21" s="23"/>
      <c r="B21" s="23"/>
      <c r="C21" s="23"/>
      <c r="D21" s="23"/>
      <c r="E21" s="23"/>
      <c r="F21" s="24"/>
      <c r="G21" s="25"/>
      <c r="H21" s="9"/>
      <c r="I21" s="9"/>
    </row>
    <row r="22" s="1" customFormat="1" ht="24" customHeight="1" spans="1:9">
      <c r="A22" s="6"/>
      <c r="B22" s="6"/>
      <c r="C22" s="6"/>
      <c r="D22" s="6"/>
      <c r="E22" s="6"/>
      <c r="F22" s="7"/>
      <c r="G22" s="8"/>
      <c r="H22" s="9"/>
      <c r="I22" s="9"/>
    </row>
    <row r="23" s="1" customFormat="1" ht="29.25" customHeight="1" spans="1:9">
      <c r="A23" s="10" t="s">
        <v>0</v>
      </c>
      <c r="B23" s="10"/>
      <c r="C23" s="10"/>
      <c r="D23" s="10"/>
      <c r="E23" s="10"/>
      <c r="F23" s="11"/>
      <c r="G23" s="12"/>
      <c r="H23" s="10"/>
      <c r="I23" s="10"/>
    </row>
    <row r="24" s="1" customFormat="1" ht="36.75" customHeight="1" spans="1:9">
      <c r="A24" s="13" t="s">
        <v>158</v>
      </c>
      <c r="B24" s="13"/>
      <c r="C24" s="13"/>
      <c r="D24" s="13"/>
      <c r="E24" s="13"/>
      <c r="F24" s="7"/>
      <c r="G24" s="8"/>
      <c r="H24" s="9" t="s">
        <v>50</v>
      </c>
      <c r="I24" s="9"/>
    </row>
    <row r="25" s="1" customFormat="1" ht="18" customHeight="1" spans="1:9">
      <c r="A25" s="14" t="s">
        <v>3</v>
      </c>
      <c r="B25" s="14" t="s">
        <v>4</v>
      </c>
      <c r="C25" s="14" t="s">
        <v>5</v>
      </c>
      <c r="D25" s="14" t="s">
        <v>6</v>
      </c>
      <c r="E25" s="14" t="s">
        <v>7</v>
      </c>
      <c r="F25" s="15" t="s">
        <v>8</v>
      </c>
      <c r="G25" s="16" t="s">
        <v>9</v>
      </c>
      <c r="H25" s="14"/>
      <c r="I25" s="14"/>
    </row>
    <row r="26" s="1" customFormat="1" ht="18" customHeight="1" spans="1:9">
      <c r="A26" s="14"/>
      <c r="B26" s="14"/>
      <c r="C26" s="14"/>
      <c r="D26" s="14"/>
      <c r="E26" s="14"/>
      <c r="F26" s="15"/>
      <c r="G26" s="16" t="s">
        <v>10</v>
      </c>
      <c r="H26" s="14" t="s">
        <v>11</v>
      </c>
      <c r="I26" s="14" t="s">
        <v>12</v>
      </c>
    </row>
    <row r="27" s="2" customFormat="1" ht="18" customHeight="1" spans="1:9">
      <c r="A27" s="18" t="s">
        <v>28</v>
      </c>
      <c r="B27" s="18"/>
      <c r="C27" s="18"/>
      <c r="D27" s="18"/>
      <c r="E27" s="18"/>
      <c r="F27" s="18"/>
      <c r="G27" s="31"/>
      <c r="H27" s="18">
        <f>H13+H14+H15+H16+H17+H18+H19</f>
        <v>0</v>
      </c>
      <c r="I27" s="18"/>
    </row>
    <row r="28" s="2" customFormat="1" ht="18" customHeight="1" spans="1:9">
      <c r="A28" s="17"/>
      <c r="B28" s="18" t="s">
        <v>47</v>
      </c>
      <c r="C28" s="17" t="s">
        <v>59</v>
      </c>
      <c r="D28" s="17"/>
      <c r="E28" s="17"/>
      <c r="F28" s="19"/>
      <c r="G28" s="20"/>
      <c r="H28" s="18"/>
      <c r="I28" s="18"/>
    </row>
    <row r="29" s="1" customFormat="1" ht="25.5" customHeight="1" spans="1:9">
      <c r="A29" s="14">
        <v>12</v>
      </c>
      <c r="B29" s="14" t="s">
        <v>60</v>
      </c>
      <c r="C29" s="21" t="s">
        <v>61</v>
      </c>
      <c r="D29" s="21" t="s">
        <v>62</v>
      </c>
      <c r="E29" s="14" t="s">
        <v>57</v>
      </c>
      <c r="F29" s="22">
        <v>5</v>
      </c>
      <c r="G29" s="16"/>
      <c r="H29" s="14">
        <f t="shared" ref="H29:H37" si="2">ROUND(F29*G29,0)</f>
        <v>0</v>
      </c>
      <c r="I29" s="14"/>
    </row>
    <row r="30" s="2" customFormat="1" ht="18" customHeight="1" spans="1:9">
      <c r="A30" s="18" t="s">
        <v>28</v>
      </c>
      <c r="B30" s="18"/>
      <c r="C30" s="18"/>
      <c r="D30" s="18"/>
      <c r="E30" s="18"/>
      <c r="F30" s="18"/>
      <c r="G30" s="31"/>
      <c r="H30" s="18">
        <f>SUM(H29:H29)</f>
        <v>0</v>
      </c>
      <c r="I30" s="18"/>
    </row>
    <row r="31" s="2" customFormat="1" ht="18" customHeight="1" spans="1:9">
      <c r="A31" s="17"/>
      <c r="B31" s="18" t="s">
        <v>58</v>
      </c>
      <c r="C31" s="17" t="s">
        <v>48</v>
      </c>
      <c r="D31" s="17"/>
      <c r="E31" s="17"/>
      <c r="F31" s="19"/>
      <c r="G31" s="20"/>
      <c r="H31" s="18"/>
      <c r="I31" s="18"/>
    </row>
    <row r="32" s="1" customFormat="1" ht="36.75" customHeight="1" spans="1:9">
      <c r="A32" s="14">
        <v>13</v>
      </c>
      <c r="B32" s="14" t="s">
        <v>51</v>
      </c>
      <c r="C32" s="21" t="s">
        <v>52</v>
      </c>
      <c r="D32" s="21" t="s">
        <v>164</v>
      </c>
      <c r="E32" s="14" t="s">
        <v>18</v>
      </c>
      <c r="F32" s="15">
        <v>20</v>
      </c>
      <c r="G32" s="16"/>
      <c r="H32" s="14">
        <f t="shared" si="2"/>
        <v>0</v>
      </c>
      <c r="I32" s="14"/>
    </row>
    <row r="33" s="1" customFormat="1" ht="36.75" customHeight="1" spans="1:9">
      <c r="A33" s="14">
        <v>14</v>
      </c>
      <c r="B33" s="14" t="s">
        <v>106</v>
      </c>
      <c r="C33" s="21" t="s">
        <v>52</v>
      </c>
      <c r="D33" s="21" t="s">
        <v>165</v>
      </c>
      <c r="E33" s="14" t="s">
        <v>18</v>
      </c>
      <c r="F33" s="15">
        <v>64</v>
      </c>
      <c r="G33" s="16"/>
      <c r="H33" s="14">
        <f t="shared" si="2"/>
        <v>0</v>
      </c>
      <c r="I33" s="14"/>
    </row>
    <row r="34" s="1" customFormat="1" ht="36.75" customHeight="1" spans="1:9">
      <c r="A34" s="14">
        <v>15</v>
      </c>
      <c r="B34" s="14" t="s">
        <v>114</v>
      </c>
      <c r="C34" s="21" t="s">
        <v>115</v>
      </c>
      <c r="D34" s="21" t="s">
        <v>166</v>
      </c>
      <c r="E34" s="14" t="s">
        <v>46</v>
      </c>
      <c r="F34" s="15">
        <v>10</v>
      </c>
      <c r="G34" s="16"/>
      <c r="H34" s="14">
        <f t="shared" si="2"/>
        <v>0</v>
      </c>
      <c r="I34" s="14"/>
    </row>
    <row r="35" s="1" customFormat="1" ht="36.75" customHeight="1" spans="1:9">
      <c r="A35" s="14">
        <v>16</v>
      </c>
      <c r="B35" s="14" t="s">
        <v>167</v>
      </c>
      <c r="C35" s="21" t="s">
        <v>115</v>
      </c>
      <c r="D35" s="21" t="s">
        <v>168</v>
      </c>
      <c r="E35" s="14" t="s">
        <v>46</v>
      </c>
      <c r="F35" s="15">
        <v>150</v>
      </c>
      <c r="G35" s="16"/>
      <c r="H35" s="14">
        <f t="shared" si="2"/>
        <v>0</v>
      </c>
      <c r="I35" s="14"/>
    </row>
    <row r="36" s="1" customFormat="1" ht="36.75" customHeight="1" spans="1:9">
      <c r="A36" s="14">
        <v>17</v>
      </c>
      <c r="B36" s="14" t="s">
        <v>169</v>
      </c>
      <c r="C36" s="21" t="s">
        <v>115</v>
      </c>
      <c r="D36" s="21" t="s">
        <v>170</v>
      </c>
      <c r="E36" s="14" t="s">
        <v>46</v>
      </c>
      <c r="F36" s="15">
        <v>60</v>
      </c>
      <c r="G36" s="16"/>
      <c r="H36" s="14">
        <f t="shared" si="2"/>
        <v>0</v>
      </c>
      <c r="I36" s="14"/>
    </row>
    <row r="37" s="1" customFormat="1" ht="36.75" customHeight="1" spans="1:9">
      <c r="A37" s="14">
        <v>18</v>
      </c>
      <c r="B37" s="14" t="s">
        <v>171</v>
      </c>
      <c r="C37" s="21" t="s">
        <v>115</v>
      </c>
      <c r="D37" s="21" t="s">
        <v>172</v>
      </c>
      <c r="E37" s="14" t="s">
        <v>46</v>
      </c>
      <c r="F37" s="15">
        <v>160</v>
      </c>
      <c r="G37" s="16"/>
      <c r="H37" s="14">
        <f t="shared" si="2"/>
        <v>0</v>
      </c>
      <c r="I37" s="14"/>
    </row>
    <row r="38" s="2" customFormat="1" ht="18" customHeight="1" spans="1:9">
      <c r="A38" s="18" t="s">
        <v>28</v>
      </c>
      <c r="B38" s="18"/>
      <c r="C38" s="18"/>
      <c r="D38" s="18"/>
      <c r="E38" s="18"/>
      <c r="F38" s="18"/>
      <c r="G38" s="31"/>
      <c r="H38" s="18">
        <f>SUM(H32:H37)</f>
        <v>0</v>
      </c>
      <c r="I38" s="18"/>
    </row>
    <row r="39" s="1" customFormat="1" ht="18" customHeight="1" spans="1:9">
      <c r="A39" s="14"/>
      <c r="B39" s="14"/>
      <c r="C39" s="21"/>
      <c r="D39" s="21"/>
      <c r="E39" s="14"/>
      <c r="F39" s="15"/>
      <c r="G39" s="16"/>
      <c r="H39" s="14"/>
      <c r="I39" s="14"/>
    </row>
    <row r="40" s="1" customFormat="1" ht="18" customHeight="1" spans="1:9">
      <c r="A40" s="14"/>
      <c r="B40" s="14"/>
      <c r="C40" s="21"/>
      <c r="D40" s="21"/>
      <c r="E40" s="14"/>
      <c r="F40" s="15"/>
      <c r="G40" s="16"/>
      <c r="H40" s="14"/>
      <c r="I40" s="14"/>
    </row>
    <row r="41" s="1" customFormat="1" ht="18" customHeight="1" spans="1:9">
      <c r="A41" s="14"/>
      <c r="B41" s="14"/>
      <c r="C41" s="21"/>
      <c r="D41" s="21"/>
      <c r="E41" s="14"/>
      <c r="F41" s="15"/>
      <c r="G41" s="16"/>
      <c r="H41" s="14"/>
      <c r="I41" s="14"/>
    </row>
    <row r="42" s="1" customFormat="1" ht="18" customHeight="1" spans="1:9">
      <c r="A42" s="14"/>
      <c r="B42" s="14"/>
      <c r="C42" s="21"/>
      <c r="D42" s="21"/>
      <c r="E42" s="14"/>
      <c r="F42" s="15"/>
      <c r="G42" s="16"/>
      <c r="H42" s="14"/>
      <c r="I42" s="14"/>
    </row>
    <row r="43" s="1" customFormat="1" ht="18" customHeight="1" spans="1:9">
      <c r="A43" s="14"/>
      <c r="B43" s="14"/>
      <c r="C43" s="21"/>
      <c r="D43" s="21"/>
      <c r="E43" s="14"/>
      <c r="F43" s="15"/>
      <c r="G43" s="16"/>
      <c r="H43" s="14"/>
      <c r="I43" s="14"/>
    </row>
    <row r="44" s="1" customFormat="1" ht="18" customHeight="1" spans="1:9">
      <c r="A44" s="14"/>
      <c r="B44" s="14"/>
      <c r="C44" s="21"/>
      <c r="D44" s="21"/>
      <c r="E44" s="14"/>
      <c r="F44" s="15"/>
      <c r="G44" s="16"/>
      <c r="H44" s="14"/>
      <c r="I44" s="14"/>
    </row>
    <row r="45" s="1" customFormat="1" ht="18" customHeight="1" spans="1:9">
      <c r="A45" s="14"/>
      <c r="B45" s="14"/>
      <c r="C45" s="21"/>
      <c r="D45" s="21"/>
      <c r="E45" s="14"/>
      <c r="F45" s="15"/>
      <c r="G45" s="16"/>
      <c r="H45" s="14"/>
      <c r="I45" s="14"/>
    </row>
    <row r="46" s="2" customFormat="1" ht="18" customHeight="1" spans="1:9">
      <c r="A46" s="18" t="s">
        <v>49</v>
      </c>
      <c r="B46" s="18"/>
      <c r="C46" s="18"/>
      <c r="D46" s="18"/>
      <c r="E46" s="18"/>
      <c r="F46" s="19"/>
      <c r="G46" s="20"/>
      <c r="H46" s="18">
        <f>H38+H30</f>
        <v>0</v>
      </c>
      <c r="I46" s="18"/>
    </row>
    <row r="47" s="2" customFormat="1" ht="18" customHeight="1" spans="1:9">
      <c r="A47" s="18" t="s">
        <v>63</v>
      </c>
      <c r="B47" s="18"/>
      <c r="C47" s="18"/>
      <c r="D47" s="18"/>
      <c r="E47" s="18"/>
      <c r="F47" s="19"/>
      <c r="G47" s="20"/>
      <c r="H47" s="18">
        <f>H46+H20</f>
        <v>0</v>
      </c>
      <c r="I47" s="18"/>
    </row>
    <row r="48" s="1" customFormat="1" ht="18.75" customHeight="1" spans="1:9">
      <c r="A48" s="23"/>
      <c r="B48" s="23"/>
      <c r="C48" s="23"/>
      <c r="D48" s="23"/>
      <c r="E48" s="23"/>
      <c r="F48" s="24"/>
      <c r="G48" s="25"/>
      <c r="H48" s="9"/>
      <c r="I48" s="9"/>
    </row>
  </sheetData>
  <sheetProtection password="A896" sheet="1" objects="1"/>
  <mergeCells count="35">
    <mergeCell ref="A1:G1"/>
    <mergeCell ref="H1:I1"/>
    <mergeCell ref="A2:I2"/>
    <mergeCell ref="A3:G3"/>
    <mergeCell ref="H3:I3"/>
    <mergeCell ref="G4:I4"/>
    <mergeCell ref="A11:G11"/>
    <mergeCell ref="A20:G20"/>
    <mergeCell ref="A21:G21"/>
    <mergeCell ref="H21:I21"/>
    <mergeCell ref="A22:G22"/>
    <mergeCell ref="H22:I22"/>
    <mergeCell ref="A23:I23"/>
    <mergeCell ref="A24:G24"/>
    <mergeCell ref="H24:I24"/>
    <mergeCell ref="G25:I25"/>
    <mergeCell ref="A27:G27"/>
    <mergeCell ref="A30:G30"/>
    <mergeCell ref="A38:G38"/>
    <mergeCell ref="A46:G46"/>
    <mergeCell ref="A47:G47"/>
    <mergeCell ref="A48:G48"/>
    <mergeCell ref="H48:I48"/>
    <mergeCell ref="A4:A5"/>
    <mergeCell ref="A25:A26"/>
    <mergeCell ref="B4:B5"/>
    <mergeCell ref="B25:B26"/>
    <mergeCell ref="C4:C5"/>
    <mergeCell ref="C25:C26"/>
    <mergeCell ref="D4:D5"/>
    <mergeCell ref="D25:D26"/>
    <mergeCell ref="E4:E5"/>
    <mergeCell ref="E25:E26"/>
    <mergeCell ref="F4:F5"/>
    <mergeCell ref="F25:F26"/>
  </mergeCells>
  <pageMargins left="0.75" right="0.75" top="1" bottom="1" header="0.511805555555556" footer="0.511805555555556"/>
  <pageSetup paperSize="9" scale="9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1"/>
  <sheetViews>
    <sheetView view="pageBreakPreview" zoomScaleNormal="100" zoomScaleSheetLayoutView="100" topLeftCell="A7" workbookViewId="0">
      <selection activeCell="A14" sqref="A14:G14"/>
    </sheetView>
  </sheetViews>
  <sheetFormatPr defaultColWidth="6.75" defaultRowHeight="13.5"/>
  <cols>
    <col min="1" max="1" width="4.875" style="1" customWidth="1"/>
    <col min="2" max="2" width="10.75" style="1" customWidth="1"/>
    <col min="3" max="3" width="11.5" style="1" customWidth="1"/>
    <col min="4" max="4" width="17.375" style="1" customWidth="1"/>
    <col min="5" max="5" width="4.75" style="1" customWidth="1"/>
    <col min="6" max="6" width="7.125" style="3" customWidth="1"/>
    <col min="7" max="7" width="10.625" style="4" customWidth="1"/>
    <col min="8" max="9" width="10.625" style="5" customWidth="1"/>
    <col min="10" max="16382" width="6.75" style="1"/>
  </cols>
  <sheetData>
    <row r="1" s="1" customFormat="1" ht="24" customHeight="1" spans="1:9">
      <c r="A1" s="6"/>
      <c r="B1" s="6"/>
      <c r="C1" s="6"/>
      <c r="D1" s="6"/>
      <c r="E1" s="6"/>
      <c r="F1" s="7"/>
      <c r="G1" s="8"/>
      <c r="H1" s="9"/>
      <c r="I1" s="9"/>
    </row>
    <row r="2" s="1" customFormat="1" ht="29.25" customHeight="1" spans="1:9">
      <c r="A2" s="10" t="s">
        <v>0</v>
      </c>
      <c r="B2" s="10"/>
      <c r="C2" s="10"/>
      <c r="D2" s="10"/>
      <c r="E2" s="10"/>
      <c r="F2" s="11"/>
      <c r="G2" s="12"/>
      <c r="H2" s="10"/>
      <c r="I2" s="10"/>
    </row>
    <row r="3" s="1" customFormat="1" ht="36.75" customHeight="1" spans="1:9">
      <c r="A3" s="13" t="s">
        <v>173</v>
      </c>
      <c r="B3" s="13"/>
      <c r="C3" s="13"/>
      <c r="D3" s="13"/>
      <c r="E3" s="13"/>
      <c r="F3" s="7"/>
      <c r="G3" s="8"/>
      <c r="H3" s="9" t="s">
        <v>136</v>
      </c>
      <c r="I3" s="9"/>
    </row>
    <row r="4" s="1" customFormat="1" ht="18" customHeight="1" spans="1:9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 t="s">
        <v>9</v>
      </c>
      <c r="H4" s="14"/>
      <c r="I4" s="14"/>
    </row>
    <row r="5" s="1" customFormat="1" ht="18" customHeight="1" spans="1:9">
      <c r="A5" s="14"/>
      <c r="B5" s="14"/>
      <c r="C5" s="14"/>
      <c r="D5" s="14"/>
      <c r="E5" s="14"/>
      <c r="F5" s="15"/>
      <c r="G5" s="16" t="s">
        <v>10</v>
      </c>
      <c r="H5" s="14" t="s">
        <v>11</v>
      </c>
      <c r="I5" s="14" t="s">
        <v>12</v>
      </c>
    </row>
    <row r="6" s="2" customFormat="1" ht="18" customHeight="1" spans="1:9">
      <c r="A6" s="17"/>
      <c r="B6" s="18"/>
      <c r="C6" s="17" t="s">
        <v>65</v>
      </c>
      <c r="D6" s="17"/>
      <c r="E6" s="17"/>
      <c r="F6" s="19"/>
      <c r="G6" s="20"/>
      <c r="H6" s="18"/>
      <c r="I6" s="18"/>
    </row>
    <row r="7" s="1" customFormat="1" ht="48" customHeight="1" spans="1:9">
      <c r="A7" s="14">
        <v>1</v>
      </c>
      <c r="B7" s="14" t="s">
        <v>66</v>
      </c>
      <c r="C7" s="21" t="s">
        <v>67</v>
      </c>
      <c r="D7" s="21" t="s">
        <v>174</v>
      </c>
      <c r="E7" s="14" t="s">
        <v>18</v>
      </c>
      <c r="F7" s="15">
        <v>9</v>
      </c>
      <c r="G7" s="16"/>
      <c r="H7" s="14">
        <f>ROUND(F7*G7,0)</f>
        <v>0</v>
      </c>
      <c r="I7" s="14"/>
    </row>
    <row r="8" s="1" customFormat="1" ht="59.25" customHeight="1" spans="1:9">
      <c r="A8" s="14">
        <v>2</v>
      </c>
      <c r="B8" s="14" t="s">
        <v>69</v>
      </c>
      <c r="C8" s="21" t="s">
        <v>67</v>
      </c>
      <c r="D8" s="21" t="s">
        <v>148</v>
      </c>
      <c r="E8" s="14" t="s">
        <v>18</v>
      </c>
      <c r="F8" s="15">
        <v>68</v>
      </c>
      <c r="G8" s="16"/>
      <c r="H8" s="14">
        <f t="shared" ref="H8:H13" si="0">ROUND(F8*G8,0)</f>
        <v>0</v>
      </c>
      <c r="I8" s="14"/>
    </row>
    <row r="9" s="1" customFormat="1" ht="48" customHeight="1" spans="1:9">
      <c r="A9" s="14">
        <v>3</v>
      </c>
      <c r="B9" s="14" t="s">
        <v>71</v>
      </c>
      <c r="C9" s="21" t="s">
        <v>67</v>
      </c>
      <c r="D9" s="21" t="s">
        <v>147</v>
      </c>
      <c r="E9" s="14" t="s">
        <v>18</v>
      </c>
      <c r="F9" s="15">
        <v>81.7</v>
      </c>
      <c r="G9" s="16"/>
      <c r="H9" s="14">
        <f t="shared" si="0"/>
        <v>0</v>
      </c>
      <c r="I9" s="14"/>
    </row>
    <row r="10" s="1" customFormat="1" ht="48" customHeight="1" spans="1:9">
      <c r="A10" s="14">
        <v>4</v>
      </c>
      <c r="B10" s="14" t="s">
        <v>73</v>
      </c>
      <c r="C10" s="21" t="s">
        <v>67</v>
      </c>
      <c r="D10" s="21" t="s">
        <v>150</v>
      </c>
      <c r="E10" s="14" t="s">
        <v>18</v>
      </c>
      <c r="F10" s="15">
        <v>5.6</v>
      </c>
      <c r="G10" s="16"/>
      <c r="H10" s="14">
        <f t="shared" si="0"/>
        <v>0</v>
      </c>
      <c r="I10" s="14"/>
    </row>
    <row r="11" s="1" customFormat="1" ht="48" customHeight="1" spans="1:9">
      <c r="A11" s="14">
        <v>5</v>
      </c>
      <c r="B11" s="14" t="s">
        <v>75</v>
      </c>
      <c r="C11" s="21" t="s">
        <v>76</v>
      </c>
      <c r="D11" s="21" t="s">
        <v>175</v>
      </c>
      <c r="E11" s="14" t="s">
        <v>18</v>
      </c>
      <c r="F11" s="15">
        <v>61</v>
      </c>
      <c r="G11" s="16"/>
      <c r="H11" s="14">
        <f t="shared" si="0"/>
        <v>0</v>
      </c>
      <c r="I11" s="14"/>
    </row>
    <row r="12" s="1" customFormat="1" ht="59.25" customHeight="1" spans="1:9">
      <c r="A12" s="14">
        <v>6</v>
      </c>
      <c r="B12" s="14" t="s">
        <v>78</v>
      </c>
      <c r="C12" s="21" t="s">
        <v>67</v>
      </c>
      <c r="D12" s="21" t="s">
        <v>154</v>
      </c>
      <c r="E12" s="14" t="s">
        <v>18</v>
      </c>
      <c r="F12" s="15">
        <v>42.6</v>
      </c>
      <c r="G12" s="16"/>
      <c r="H12" s="14">
        <f t="shared" si="0"/>
        <v>0</v>
      </c>
      <c r="I12" s="14"/>
    </row>
    <row r="13" s="1" customFormat="1" ht="48" customHeight="1" spans="1:9">
      <c r="A13" s="14">
        <v>7</v>
      </c>
      <c r="B13" s="14" t="s">
        <v>82</v>
      </c>
      <c r="C13" s="21" t="s">
        <v>83</v>
      </c>
      <c r="D13" s="21" t="s">
        <v>176</v>
      </c>
      <c r="E13" s="14" t="s">
        <v>85</v>
      </c>
      <c r="F13" s="22">
        <v>6</v>
      </c>
      <c r="G13" s="16"/>
      <c r="H13" s="14">
        <f t="shared" si="0"/>
        <v>0</v>
      </c>
      <c r="I13" s="14"/>
    </row>
    <row r="14" s="2" customFormat="1" ht="18" customHeight="1" spans="1:9">
      <c r="A14" s="18" t="s">
        <v>28</v>
      </c>
      <c r="B14" s="18"/>
      <c r="C14" s="18"/>
      <c r="D14" s="18"/>
      <c r="E14" s="18"/>
      <c r="F14" s="19"/>
      <c r="G14" s="20"/>
      <c r="H14" s="18">
        <f>SUM(H7:H13)</f>
        <v>0</v>
      </c>
      <c r="I14" s="18"/>
    </row>
    <row r="15" s="1" customFormat="1" ht="18" customHeight="1" spans="1:9">
      <c r="A15" s="14"/>
      <c r="B15" s="14"/>
      <c r="C15" s="21"/>
      <c r="D15" s="21"/>
      <c r="E15" s="14"/>
      <c r="F15" s="15"/>
      <c r="G15" s="16"/>
      <c r="H15" s="14"/>
      <c r="I15" s="14"/>
    </row>
    <row r="16" s="1" customFormat="1" ht="18" customHeight="1" spans="1:9">
      <c r="A16" s="14"/>
      <c r="B16" s="14"/>
      <c r="C16" s="21"/>
      <c r="D16" s="21"/>
      <c r="E16" s="14"/>
      <c r="F16" s="15"/>
      <c r="G16" s="16"/>
      <c r="H16" s="14"/>
      <c r="I16" s="14"/>
    </row>
    <row r="17" s="1" customFormat="1" ht="18" customHeight="1" spans="1:9">
      <c r="A17" s="14"/>
      <c r="B17" s="14"/>
      <c r="C17" s="21"/>
      <c r="D17" s="21"/>
      <c r="E17" s="14"/>
      <c r="F17" s="15"/>
      <c r="G17" s="16"/>
      <c r="H17" s="14"/>
      <c r="I17" s="14"/>
    </row>
    <row r="18" s="1" customFormat="1" ht="18" customHeight="1" spans="1:9">
      <c r="A18" s="14"/>
      <c r="B18" s="14"/>
      <c r="C18" s="21"/>
      <c r="D18" s="21"/>
      <c r="E18" s="14"/>
      <c r="F18" s="15"/>
      <c r="G18" s="16"/>
      <c r="H18" s="14"/>
      <c r="I18" s="14"/>
    </row>
    <row r="19" s="2" customFormat="1" ht="18" customHeight="1" spans="1:9">
      <c r="A19" s="18" t="s">
        <v>49</v>
      </c>
      <c r="B19" s="18"/>
      <c r="C19" s="18"/>
      <c r="D19" s="18"/>
      <c r="E19" s="18"/>
      <c r="F19" s="19"/>
      <c r="G19" s="20"/>
      <c r="H19" s="18">
        <f>H14</f>
        <v>0</v>
      </c>
      <c r="I19" s="18"/>
    </row>
    <row r="20" s="2" customFormat="1" ht="18" customHeight="1" spans="1:9">
      <c r="A20" s="18" t="s">
        <v>63</v>
      </c>
      <c r="B20" s="18"/>
      <c r="C20" s="18"/>
      <c r="D20" s="18"/>
      <c r="E20" s="18"/>
      <c r="F20" s="19"/>
      <c r="G20" s="20"/>
      <c r="H20" s="18">
        <f>H19</f>
        <v>0</v>
      </c>
      <c r="I20" s="18"/>
    </row>
    <row r="21" s="1" customFormat="1" ht="18.75" customHeight="1" spans="1:9">
      <c r="A21" s="23"/>
      <c r="B21" s="23"/>
      <c r="C21" s="23"/>
      <c r="D21" s="23"/>
      <c r="E21" s="23"/>
      <c r="F21" s="24"/>
      <c r="G21" s="25"/>
      <c r="H21" s="9"/>
      <c r="I21" s="9"/>
    </row>
  </sheetData>
  <sheetProtection password="A896" sheet="1" objects="1"/>
  <mergeCells count="17">
    <mergeCell ref="A1:G1"/>
    <mergeCell ref="H1:I1"/>
    <mergeCell ref="A2:I2"/>
    <mergeCell ref="A3:G3"/>
    <mergeCell ref="H3:I3"/>
    <mergeCell ref="G4:I4"/>
    <mergeCell ref="A14:G14"/>
    <mergeCell ref="A19:G19"/>
    <mergeCell ref="A20:G20"/>
    <mergeCell ref="A21:G21"/>
    <mergeCell ref="H21:I21"/>
    <mergeCell ref="A4:A5"/>
    <mergeCell ref="B4:B5"/>
    <mergeCell ref="C4:C5"/>
    <mergeCell ref="D4:D5"/>
    <mergeCell ref="E4:E5"/>
    <mergeCell ref="F4:F5"/>
  </mergeCells>
  <pageMargins left="0.75" right="0.75" top="1" bottom="1" header="0.511805555555556" footer="0.511805555555556"/>
  <pageSetup paperSize="9" scale="9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8"/>
  <sheetViews>
    <sheetView view="pageBreakPreview" zoomScaleNormal="100" zoomScaleSheetLayoutView="100" topLeftCell="A10" workbookViewId="0">
      <selection activeCell="G14" sqref="G14"/>
    </sheetView>
  </sheetViews>
  <sheetFormatPr defaultColWidth="6.75" defaultRowHeight="13.5"/>
  <cols>
    <col min="1" max="1" width="4.875" style="26" customWidth="1"/>
    <col min="2" max="2" width="11.125" style="26" customWidth="1"/>
    <col min="3" max="3" width="11.5" style="26" customWidth="1"/>
    <col min="4" max="4" width="17.375" style="26" customWidth="1"/>
    <col min="5" max="5" width="4.75" style="26" customWidth="1"/>
    <col min="6" max="6" width="7.125" style="28" customWidth="1"/>
    <col min="7" max="7" width="10.625" style="29" customWidth="1"/>
    <col min="8" max="9" width="10.625" style="30" customWidth="1"/>
    <col min="10" max="16382" width="6.75" style="26"/>
  </cols>
  <sheetData>
    <row r="1" s="26" customFormat="1" ht="24" customHeight="1" spans="1:9">
      <c r="A1" s="6"/>
      <c r="B1" s="6"/>
      <c r="C1" s="6"/>
      <c r="D1" s="6"/>
      <c r="E1" s="6"/>
      <c r="F1" s="7"/>
      <c r="G1" s="8"/>
      <c r="H1" s="9"/>
      <c r="I1" s="9"/>
    </row>
    <row r="2" s="26" customFormat="1" ht="29.25" customHeight="1" spans="1:9">
      <c r="A2" s="10" t="s">
        <v>0</v>
      </c>
      <c r="B2" s="10"/>
      <c r="C2" s="10"/>
      <c r="D2" s="10"/>
      <c r="E2" s="10"/>
      <c r="F2" s="11"/>
      <c r="G2" s="12"/>
      <c r="H2" s="10"/>
      <c r="I2" s="10"/>
    </row>
    <row r="3" s="26" customFormat="1" ht="36.75" customHeight="1" spans="1:9">
      <c r="A3" s="13" t="s">
        <v>177</v>
      </c>
      <c r="B3" s="13"/>
      <c r="C3" s="13"/>
      <c r="D3" s="13"/>
      <c r="E3" s="13"/>
      <c r="F3" s="7"/>
      <c r="G3" s="8"/>
      <c r="H3" s="9" t="s">
        <v>2</v>
      </c>
      <c r="I3" s="9"/>
    </row>
    <row r="4" s="26" customFormat="1" ht="18" customHeight="1" spans="1:9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 t="s">
        <v>9</v>
      </c>
      <c r="H4" s="14"/>
      <c r="I4" s="14"/>
    </row>
    <row r="5" s="26" customFormat="1" ht="18" customHeight="1" spans="1:9">
      <c r="A5" s="14"/>
      <c r="B5" s="14"/>
      <c r="C5" s="14"/>
      <c r="D5" s="14"/>
      <c r="E5" s="14"/>
      <c r="F5" s="15"/>
      <c r="G5" s="16" t="s">
        <v>10</v>
      </c>
      <c r="H5" s="14" t="s">
        <v>11</v>
      </c>
      <c r="I5" s="14" t="s">
        <v>12</v>
      </c>
    </row>
    <row r="6" s="27" customFormat="1" ht="18" customHeight="1" spans="1:9">
      <c r="A6" s="17"/>
      <c r="B6" s="18" t="s">
        <v>13</v>
      </c>
      <c r="C6" s="17" t="s">
        <v>14</v>
      </c>
      <c r="D6" s="17"/>
      <c r="E6" s="17"/>
      <c r="F6" s="19"/>
      <c r="G6" s="20"/>
      <c r="H6" s="18"/>
      <c r="I6" s="18"/>
    </row>
    <row r="7" s="26" customFormat="1" ht="36.75" customHeight="1" spans="1:9">
      <c r="A7" s="14">
        <v>1</v>
      </c>
      <c r="B7" s="14" t="s">
        <v>15</v>
      </c>
      <c r="C7" s="21" t="s">
        <v>16</v>
      </c>
      <c r="D7" s="21" t="s">
        <v>178</v>
      </c>
      <c r="E7" s="14" t="s">
        <v>18</v>
      </c>
      <c r="F7" s="15">
        <v>1946.2</v>
      </c>
      <c r="G7" s="16"/>
      <c r="H7" s="14">
        <f>ROUND(F7*G7,0)</f>
        <v>0</v>
      </c>
      <c r="I7" s="14"/>
    </row>
    <row r="8" s="26" customFormat="1" ht="36.75" customHeight="1" spans="1:9">
      <c r="A8" s="14">
        <v>2</v>
      </c>
      <c r="B8" s="14" t="s">
        <v>19</v>
      </c>
      <c r="C8" s="21" t="s">
        <v>16</v>
      </c>
      <c r="D8" s="21" t="s">
        <v>179</v>
      </c>
      <c r="E8" s="14" t="s">
        <v>18</v>
      </c>
      <c r="F8" s="15">
        <v>2425.5</v>
      </c>
      <c r="G8" s="16"/>
      <c r="H8" s="14">
        <f>ROUND(F8*G8,0)</f>
        <v>0</v>
      </c>
      <c r="I8" s="14"/>
    </row>
    <row r="9" s="26" customFormat="1" ht="36.75" customHeight="1" spans="1:9">
      <c r="A9" s="14">
        <v>3</v>
      </c>
      <c r="B9" s="14" t="s">
        <v>21</v>
      </c>
      <c r="C9" s="21" t="s">
        <v>22</v>
      </c>
      <c r="D9" s="21" t="s">
        <v>23</v>
      </c>
      <c r="E9" s="14" t="s">
        <v>24</v>
      </c>
      <c r="F9" s="15">
        <v>479.4</v>
      </c>
      <c r="G9" s="16"/>
      <c r="H9" s="14">
        <f>ROUND(F9*G9,0)</f>
        <v>0</v>
      </c>
      <c r="I9" s="14"/>
    </row>
    <row r="10" s="26" customFormat="1" ht="36.75" customHeight="1" spans="1:9">
      <c r="A10" s="14">
        <v>4</v>
      </c>
      <c r="B10" s="14" t="s">
        <v>25</v>
      </c>
      <c r="C10" s="21" t="s">
        <v>26</v>
      </c>
      <c r="D10" s="21" t="s">
        <v>180</v>
      </c>
      <c r="E10" s="14" t="s">
        <v>18</v>
      </c>
      <c r="F10" s="15">
        <v>54.3</v>
      </c>
      <c r="G10" s="16"/>
      <c r="H10" s="14">
        <f t="shared" ref="H10:H19" si="0">ROUND(F10*G10,0)</f>
        <v>0</v>
      </c>
      <c r="I10" s="14"/>
    </row>
    <row r="11" s="26" customFormat="1" ht="36.75" customHeight="1" spans="1:9">
      <c r="A11" s="14">
        <v>5</v>
      </c>
      <c r="B11" s="14" t="s">
        <v>181</v>
      </c>
      <c r="C11" s="21" t="s">
        <v>182</v>
      </c>
      <c r="D11" s="21" t="s">
        <v>183</v>
      </c>
      <c r="E11" s="14" t="s">
        <v>18</v>
      </c>
      <c r="F11" s="15">
        <v>54.3</v>
      </c>
      <c r="G11" s="16"/>
      <c r="H11" s="14">
        <f t="shared" si="0"/>
        <v>0</v>
      </c>
      <c r="I11" s="14"/>
    </row>
    <row r="12" s="26" customFormat="1" ht="25.5" customHeight="1" spans="1:9">
      <c r="A12" s="14">
        <v>6</v>
      </c>
      <c r="B12" s="14" t="s">
        <v>184</v>
      </c>
      <c r="C12" s="21" t="s">
        <v>185</v>
      </c>
      <c r="D12" s="21" t="s">
        <v>186</v>
      </c>
      <c r="E12" s="14" t="s">
        <v>46</v>
      </c>
      <c r="F12" s="15">
        <v>82.5</v>
      </c>
      <c r="G12" s="16"/>
      <c r="H12" s="14">
        <f t="shared" si="0"/>
        <v>0</v>
      </c>
      <c r="I12" s="14"/>
    </row>
    <row r="13" s="27" customFormat="1" ht="18" customHeight="1" spans="1:9">
      <c r="A13" s="18" t="s">
        <v>28</v>
      </c>
      <c r="B13" s="18"/>
      <c r="C13" s="18"/>
      <c r="D13" s="18"/>
      <c r="E13" s="18"/>
      <c r="F13" s="18"/>
      <c r="G13" s="31"/>
      <c r="H13" s="18">
        <f>SUM(H7:H12)</f>
        <v>0</v>
      </c>
      <c r="I13" s="18"/>
    </row>
    <row r="14" s="27" customFormat="1" ht="18" customHeight="1" spans="1:9">
      <c r="A14" s="17"/>
      <c r="B14" s="18" t="s">
        <v>29</v>
      </c>
      <c r="C14" s="17" t="s">
        <v>30</v>
      </c>
      <c r="D14" s="17"/>
      <c r="E14" s="17"/>
      <c r="F14" s="19"/>
      <c r="G14" s="20"/>
      <c r="H14" s="18"/>
      <c r="I14" s="18"/>
    </row>
    <row r="15" s="26" customFormat="1" ht="59.25" customHeight="1" spans="1:9">
      <c r="A15" s="14">
        <v>7</v>
      </c>
      <c r="B15" s="14" t="s">
        <v>31</v>
      </c>
      <c r="C15" s="21" t="s">
        <v>32</v>
      </c>
      <c r="D15" s="21" t="s">
        <v>187</v>
      </c>
      <c r="E15" s="14" t="s">
        <v>18</v>
      </c>
      <c r="F15" s="15">
        <v>2225.9</v>
      </c>
      <c r="G15" s="16"/>
      <c r="H15" s="14">
        <f t="shared" si="0"/>
        <v>0</v>
      </c>
      <c r="I15" s="14"/>
    </row>
    <row r="16" s="26" customFormat="1" ht="59.25" customHeight="1" spans="1:9">
      <c r="A16" s="14">
        <v>8</v>
      </c>
      <c r="B16" s="14" t="s">
        <v>34</v>
      </c>
      <c r="C16" s="21" t="s">
        <v>32</v>
      </c>
      <c r="D16" s="21" t="s">
        <v>188</v>
      </c>
      <c r="E16" s="14" t="s">
        <v>18</v>
      </c>
      <c r="F16" s="15">
        <v>1696.2</v>
      </c>
      <c r="G16" s="16"/>
      <c r="H16" s="14">
        <f t="shared" si="0"/>
        <v>0</v>
      </c>
      <c r="I16" s="14"/>
    </row>
    <row r="17" s="26" customFormat="1" ht="48" customHeight="1" spans="1:9">
      <c r="A17" s="14">
        <v>9</v>
      </c>
      <c r="B17" s="14" t="s">
        <v>36</v>
      </c>
      <c r="C17" s="21" t="s">
        <v>32</v>
      </c>
      <c r="D17" s="21" t="s">
        <v>189</v>
      </c>
      <c r="E17" s="14" t="s">
        <v>18</v>
      </c>
      <c r="F17" s="15">
        <v>2080.4</v>
      </c>
      <c r="G17" s="16"/>
      <c r="H17" s="14">
        <f t="shared" si="0"/>
        <v>0</v>
      </c>
      <c r="I17" s="14"/>
    </row>
    <row r="18" s="26" customFormat="1" ht="48" customHeight="1" spans="1:9">
      <c r="A18" s="14">
        <v>10</v>
      </c>
      <c r="B18" s="14" t="s">
        <v>161</v>
      </c>
      <c r="C18" s="21" t="s">
        <v>32</v>
      </c>
      <c r="D18" s="21" t="s">
        <v>190</v>
      </c>
      <c r="E18" s="14" t="s">
        <v>18</v>
      </c>
      <c r="F18" s="15">
        <v>235.9</v>
      </c>
      <c r="G18" s="16"/>
      <c r="H18" s="14">
        <f t="shared" si="0"/>
        <v>0</v>
      </c>
      <c r="I18" s="14"/>
    </row>
    <row r="19" s="26" customFormat="1" ht="48" customHeight="1" spans="1:9">
      <c r="A19" s="14">
        <v>11</v>
      </c>
      <c r="B19" s="14" t="s">
        <v>191</v>
      </c>
      <c r="C19" s="21" t="s">
        <v>32</v>
      </c>
      <c r="D19" s="21" t="s">
        <v>192</v>
      </c>
      <c r="E19" s="14" t="s">
        <v>18</v>
      </c>
      <c r="F19" s="15">
        <v>250.1</v>
      </c>
      <c r="G19" s="16"/>
      <c r="H19" s="14">
        <f t="shared" si="0"/>
        <v>0</v>
      </c>
      <c r="I19" s="14"/>
    </row>
    <row r="20" s="27" customFormat="1" ht="18" customHeight="1" spans="1:9">
      <c r="A20" s="18" t="s">
        <v>49</v>
      </c>
      <c r="B20" s="18"/>
      <c r="C20" s="18"/>
      <c r="D20" s="18"/>
      <c r="E20" s="18"/>
      <c r="F20" s="19"/>
      <c r="G20" s="20"/>
      <c r="H20" s="18">
        <f>SUM(H15:H19)+H13</f>
        <v>0</v>
      </c>
      <c r="I20" s="18"/>
    </row>
    <row r="21" s="26" customFormat="1" ht="18.75" customHeight="1" spans="1:9">
      <c r="A21" s="23"/>
      <c r="B21" s="23"/>
      <c r="C21" s="23"/>
      <c r="D21" s="23"/>
      <c r="E21" s="23"/>
      <c r="F21" s="24"/>
      <c r="G21" s="25"/>
      <c r="H21" s="9"/>
      <c r="I21" s="9"/>
    </row>
    <row r="22" s="26" customFormat="1" ht="24" customHeight="1" spans="1:9">
      <c r="A22" s="6"/>
      <c r="B22" s="6"/>
      <c r="C22" s="6"/>
      <c r="D22" s="6"/>
      <c r="E22" s="6"/>
      <c r="F22" s="7"/>
      <c r="G22" s="8"/>
      <c r="H22" s="9"/>
      <c r="I22" s="9"/>
    </row>
    <row r="23" s="26" customFormat="1" ht="29.25" customHeight="1" spans="1:9">
      <c r="A23" s="10" t="s">
        <v>0</v>
      </c>
      <c r="B23" s="10"/>
      <c r="C23" s="10"/>
      <c r="D23" s="10"/>
      <c r="E23" s="10"/>
      <c r="F23" s="11"/>
      <c r="G23" s="12"/>
      <c r="H23" s="10"/>
      <c r="I23" s="10"/>
    </row>
    <row r="24" s="26" customFormat="1" ht="36.75" customHeight="1" spans="1:9">
      <c r="A24" s="13" t="s">
        <v>177</v>
      </c>
      <c r="B24" s="13"/>
      <c r="C24" s="13"/>
      <c r="D24" s="13"/>
      <c r="E24" s="13"/>
      <c r="F24" s="7"/>
      <c r="G24" s="8"/>
      <c r="H24" s="9" t="s">
        <v>50</v>
      </c>
      <c r="I24" s="9"/>
    </row>
    <row r="25" s="26" customFormat="1" ht="18" customHeight="1" spans="1:9">
      <c r="A25" s="14" t="s">
        <v>3</v>
      </c>
      <c r="B25" s="14" t="s">
        <v>4</v>
      </c>
      <c r="C25" s="14" t="s">
        <v>5</v>
      </c>
      <c r="D25" s="14" t="s">
        <v>6</v>
      </c>
      <c r="E25" s="14" t="s">
        <v>7</v>
      </c>
      <c r="F25" s="15" t="s">
        <v>8</v>
      </c>
      <c r="G25" s="16" t="s">
        <v>9</v>
      </c>
      <c r="H25" s="14"/>
      <c r="I25" s="14"/>
    </row>
    <row r="26" s="26" customFormat="1" ht="18" customHeight="1" spans="1:9">
      <c r="A26" s="14"/>
      <c r="B26" s="14"/>
      <c r="C26" s="14"/>
      <c r="D26" s="14"/>
      <c r="E26" s="14"/>
      <c r="F26" s="15"/>
      <c r="G26" s="16" t="s">
        <v>10</v>
      </c>
      <c r="H26" s="14" t="s">
        <v>11</v>
      </c>
      <c r="I26" s="14" t="s">
        <v>12</v>
      </c>
    </row>
    <row r="27" s="26" customFormat="1" ht="48" customHeight="1" spans="1:9">
      <c r="A27" s="14">
        <v>12</v>
      </c>
      <c r="B27" s="14" t="s">
        <v>193</v>
      </c>
      <c r="C27" s="21" t="s">
        <v>32</v>
      </c>
      <c r="D27" s="21" t="s">
        <v>194</v>
      </c>
      <c r="E27" s="14" t="s">
        <v>18</v>
      </c>
      <c r="F27" s="15">
        <v>211.8</v>
      </c>
      <c r="G27" s="16"/>
      <c r="H27" s="14">
        <f>ROUND(F27*G27,0)</f>
        <v>0</v>
      </c>
      <c r="I27" s="14"/>
    </row>
    <row r="28" s="26" customFormat="1" ht="36.75" customHeight="1" spans="1:9">
      <c r="A28" s="14">
        <v>13</v>
      </c>
      <c r="B28" s="14" t="s">
        <v>38</v>
      </c>
      <c r="C28" s="21" t="s">
        <v>39</v>
      </c>
      <c r="D28" s="21" t="s">
        <v>195</v>
      </c>
      <c r="E28" s="14" t="s">
        <v>18</v>
      </c>
      <c r="F28" s="15">
        <v>6507</v>
      </c>
      <c r="G28" s="16"/>
      <c r="H28" s="14">
        <f t="shared" ref="H28:H33" si="1">ROUND(F28*G28,0)</f>
        <v>0</v>
      </c>
      <c r="I28" s="14"/>
    </row>
    <row r="29" s="26" customFormat="1" ht="36.75" customHeight="1" spans="1:9">
      <c r="A29" s="14">
        <v>14</v>
      </c>
      <c r="B29" s="14" t="s">
        <v>41</v>
      </c>
      <c r="C29" s="21" t="s">
        <v>39</v>
      </c>
      <c r="D29" s="21" t="s">
        <v>196</v>
      </c>
      <c r="E29" s="14" t="s">
        <v>18</v>
      </c>
      <c r="F29" s="15">
        <v>235.9</v>
      </c>
      <c r="G29" s="16"/>
      <c r="H29" s="14">
        <f t="shared" si="1"/>
        <v>0</v>
      </c>
      <c r="I29" s="14"/>
    </row>
    <row r="30" s="26" customFormat="1" ht="18" customHeight="1" spans="1:9">
      <c r="A30" s="14">
        <v>15</v>
      </c>
      <c r="B30" s="14" t="s">
        <v>43</v>
      </c>
      <c r="C30" s="21" t="s">
        <v>44</v>
      </c>
      <c r="D30" s="21" t="s">
        <v>197</v>
      </c>
      <c r="E30" s="14" t="s">
        <v>46</v>
      </c>
      <c r="F30" s="15">
        <v>300</v>
      </c>
      <c r="G30" s="16"/>
      <c r="H30" s="14">
        <f t="shared" si="1"/>
        <v>0</v>
      </c>
      <c r="I30" s="14"/>
    </row>
    <row r="31" s="27" customFormat="1" ht="18" customHeight="1" spans="1:9">
      <c r="A31" s="18" t="s">
        <v>28</v>
      </c>
      <c r="B31" s="18"/>
      <c r="C31" s="18"/>
      <c r="D31" s="18"/>
      <c r="E31" s="18"/>
      <c r="F31" s="18"/>
      <c r="G31" s="31"/>
      <c r="H31" s="18">
        <f>SUM(H27:H30)+H19+H18+H17+H16+H15</f>
        <v>0</v>
      </c>
      <c r="I31" s="18"/>
    </row>
    <row r="32" s="27" customFormat="1" ht="18" customHeight="1" spans="1:9">
      <c r="A32" s="17"/>
      <c r="B32" s="18" t="s">
        <v>47</v>
      </c>
      <c r="C32" s="17" t="s">
        <v>59</v>
      </c>
      <c r="D32" s="17"/>
      <c r="E32" s="17"/>
      <c r="F32" s="19"/>
      <c r="G32" s="20"/>
      <c r="H32" s="18"/>
      <c r="I32" s="18"/>
    </row>
    <row r="33" s="26" customFormat="1" ht="25.5" customHeight="1" spans="1:9">
      <c r="A33" s="14">
        <v>16</v>
      </c>
      <c r="B33" s="14" t="s">
        <v>60</v>
      </c>
      <c r="C33" s="21" t="s">
        <v>61</v>
      </c>
      <c r="D33" s="21" t="s">
        <v>62</v>
      </c>
      <c r="E33" s="14" t="s">
        <v>85</v>
      </c>
      <c r="F33" s="22">
        <v>5</v>
      </c>
      <c r="G33" s="16"/>
      <c r="H33" s="14">
        <f t="shared" si="1"/>
        <v>0</v>
      </c>
      <c r="I33" s="14"/>
    </row>
    <row r="34" s="27" customFormat="1" ht="18" customHeight="1" spans="1:9">
      <c r="A34" s="18" t="s">
        <v>28</v>
      </c>
      <c r="B34" s="18"/>
      <c r="C34" s="18"/>
      <c r="D34" s="18"/>
      <c r="E34" s="18"/>
      <c r="F34" s="18"/>
      <c r="G34" s="31"/>
      <c r="H34" s="18">
        <f>SUM(H33:H33)</f>
        <v>0</v>
      </c>
      <c r="I34" s="18"/>
    </row>
    <row r="35" s="27" customFormat="1" ht="28" customHeight="1" spans="1:9">
      <c r="A35" s="17"/>
      <c r="B35" s="18" t="s">
        <v>58</v>
      </c>
      <c r="C35" s="17" t="s">
        <v>198</v>
      </c>
      <c r="D35" s="17"/>
      <c r="E35" s="17"/>
      <c r="F35" s="19"/>
      <c r="G35" s="20"/>
      <c r="H35" s="18"/>
      <c r="I35" s="18"/>
    </row>
    <row r="36" s="26" customFormat="1" ht="59.25" customHeight="1" spans="1:9">
      <c r="A36" s="14">
        <v>17</v>
      </c>
      <c r="B36" s="14" t="s">
        <v>51</v>
      </c>
      <c r="C36" s="21" t="s">
        <v>52</v>
      </c>
      <c r="D36" s="21" t="s">
        <v>199</v>
      </c>
      <c r="E36" s="14" t="s">
        <v>18</v>
      </c>
      <c r="F36" s="15">
        <v>54.3</v>
      </c>
      <c r="G36" s="16"/>
      <c r="H36" s="14">
        <f t="shared" ref="H36:H38" si="2">ROUND(F36*G36,0)</f>
        <v>0</v>
      </c>
      <c r="I36" s="14"/>
    </row>
    <row r="37" s="26" customFormat="1" ht="18" customHeight="1" spans="1:9">
      <c r="A37" s="14">
        <v>18</v>
      </c>
      <c r="B37" s="14" t="s">
        <v>200</v>
      </c>
      <c r="C37" s="21" t="s">
        <v>201</v>
      </c>
      <c r="D37" s="21" t="s">
        <v>23</v>
      </c>
      <c r="E37" s="14" t="s">
        <v>98</v>
      </c>
      <c r="F37" s="15">
        <v>12.55</v>
      </c>
      <c r="G37" s="16"/>
      <c r="H37" s="14">
        <f t="shared" si="2"/>
        <v>0</v>
      </c>
      <c r="I37" s="14"/>
    </row>
    <row r="38" s="26" customFormat="1" ht="25.5" customHeight="1" spans="1:9">
      <c r="A38" s="14">
        <v>19</v>
      </c>
      <c r="B38" s="14" t="s">
        <v>114</v>
      </c>
      <c r="C38" s="21" t="s">
        <v>115</v>
      </c>
      <c r="D38" s="21" t="s">
        <v>202</v>
      </c>
      <c r="E38" s="14" t="s">
        <v>46</v>
      </c>
      <c r="F38" s="15">
        <v>82.5</v>
      </c>
      <c r="G38" s="16"/>
      <c r="H38" s="14">
        <f t="shared" si="2"/>
        <v>0</v>
      </c>
      <c r="I38" s="14"/>
    </row>
    <row r="39" s="27" customFormat="1" ht="18" customHeight="1" spans="1:9">
      <c r="A39" s="18" t="s">
        <v>28</v>
      </c>
      <c r="B39" s="18"/>
      <c r="C39" s="18"/>
      <c r="D39" s="18"/>
      <c r="E39" s="18"/>
      <c r="F39" s="18"/>
      <c r="G39" s="31"/>
      <c r="H39" s="18">
        <f>SUM(H36:H38)</f>
        <v>0</v>
      </c>
      <c r="I39" s="18"/>
    </row>
    <row r="40" s="26" customFormat="1" ht="18" customHeight="1" spans="1:9">
      <c r="A40" s="14"/>
      <c r="B40" s="14"/>
      <c r="C40" s="21"/>
      <c r="D40" s="21"/>
      <c r="E40" s="14"/>
      <c r="F40" s="15"/>
      <c r="G40" s="16"/>
      <c r="H40" s="14"/>
      <c r="I40" s="14"/>
    </row>
    <row r="41" s="26" customFormat="1" ht="18" customHeight="1" spans="1:9">
      <c r="A41" s="14"/>
      <c r="B41" s="14"/>
      <c r="C41" s="21"/>
      <c r="D41" s="21"/>
      <c r="E41" s="14"/>
      <c r="F41" s="15"/>
      <c r="G41" s="16"/>
      <c r="H41" s="14"/>
      <c r="I41" s="14"/>
    </row>
    <row r="42" s="26" customFormat="1" ht="18" customHeight="1" spans="1:9">
      <c r="A42" s="14"/>
      <c r="B42" s="14"/>
      <c r="C42" s="21"/>
      <c r="D42" s="21"/>
      <c r="E42" s="14"/>
      <c r="F42" s="15"/>
      <c r="G42" s="16"/>
      <c r="H42" s="14"/>
      <c r="I42" s="14"/>
    </row>
    <row r="43" s="26" customFormat="1" ht="18" customHeight="1" spans="1:9">
      <c r="A43" s="14"/>
      <c r="B43" s="14"/>
      <c r="C43" s="21"/>
      <c r="D43" s="21"/>
      <c r="E43" s="14"/>
      <c r="F43" s="15"/>
      <c r="G43" s="16"/>
      <c r="H43" s="14"/>
      <c r="I43" s="14"/>
    </row>
    <row r="44" s="26" customFormat="1" ht="18" customHeight="1" spans="1:9">
      <c r="A44" s="14"/>
      <c r="B44" s="14"/>
      <c r="C44" s="21"/>
      <c r="D44" s="21"/>
      <c r="E44" s="14"/>
      <c r="F44" s="15"/>
      <c r="G44" s="16"/>
      <c r="H44" s="14"/>
      <c r="I44" s="14"/>
    </row>
    <row r="45" s="26" customFormat="1" ht="18" customHeight="1" spans="1:9">
      <c r="A45" s="14"/>
      <c r="B45" s="14"/>
      <c r="C45" s="21"/>
      <c r="D45" s="21"/>
      <c r="E45" s="14"/>
      <c r="F45" s="15"/>
      <c r="G45" s="16"/>
      <c r="H45" s="14"/>
      <c r="I45" s="14"/>
    </row>
    <row r="46" s="27" customFormat="1" ht="18" customHeight="1" spans="1:9">
      <c r="A46" s="18" t="s">
        <v>49</v>
      </c>
      <c r="B46" s="18"/>
      <c r="C46" s="18"/>
      <c r="D46" s="18"/>
      <c r="E46" s="18"/>
      <c r="F46" s="19"/>
      <c r="G46" s="20"/>
      <c r="H46" s="18">
        <f>H39+H34+H30+H29+H28+H27</f>
        <v>0</v>
      </c>
      <c r="I46" s="18"/>
    </row>
    <row r="47" s="27" customFormat="1" ht="18" customHeight="1" spans="1:9">
      <c r="A47" s="18" t="s">
        <v>63</v>
      </c>
      <c r="B47" s="18"/>
      <c r="C47" s="18"/>
      <c r="D47" s="18"/>
      <c r="E47" s="18"/>
      <c r="F47" s="19"/>
      <c r="G47" s="20"/>
      <c r="H47" s="18">
        <f>H46+H20</f>
        <v>0</v>
      </c>
      <c r="I47" s="18"/>
    </row>
    <row r="48" s="26" customFormat="1" ht="18.75" customHeight="1" spans="1:9">
      <c r="A48" s="23"/>
      <c r="B48" s="23"/>
      <c r="C48" s="23"/>
      <c r="D48" s="23"/>
      <c r="E48" s="23"/>
      <c r="F48" s="24"/>
      <c r="G48" s="25"/>
      <c r="H48" s="9"/>
      <c r="I48" s="9"/>
    </row>
  </sheetData>
  <sheetProtection password="A896" sheet="1" objects="1"/>
  <mergeCells count="35">
    <mergeCell ref="A1:G1"/>
    <mergeCell ref="H1:I1"/>
    <mergeCell ref="A2:I2"/>
    <mergeCell ref="A3:G3"/>
    <mergeCell ref="H3:I3"/>
    <mergeCell ref="G4:I4"/>
    <mergeCell ref="A13:G13"/>
    <mergeCell ref="A20:G20"/>
    <mergeCell ref="A21:G21"/>
    <mergeCell ref="H21:I21"/>
    <mergeCell ref="A22:G22"/>
    <mergeCell ref="H22:I22"/>
    <mergeCell ref="A23:I23"/>
    <mergeCell ref="A24:G24"/>
    <mergeCell ref="H24:I24"/>
    <mergeCell ref="G25:I25"/>
    <mergeCell ref="A31:G31"/>
    <mergeCell ref="A34:G34"/>
    <mergeCell ref="A39:G39"/>
    <mergeCell ref="A46:G46"/>
    <mergeCell ref="A47:G47"/>
    <mergeCell ref="A48:G48"/>
    <mergeCell ref="H48:I48"/>
    <mergeCell ref="A4:A5"/>
    <mergeCell ref="A25:A26"/>
    <mergeCell ref="B4:B5"/>
    <mergeCell ref="B25:B26"/>
    <mergeCell ref="C4:C5"/>
    <mergeCell ref="C25:C26"/>
    <mergeCell ref="D4:D5"/>
    <mergeCell ref="D25:D26"/>
    <mergeCell ref="E4:E5"/>
    <mergeCell ref="E25:E26"/>
    <mergeCell ref="F4:F5"/>
    <mergeCell ref="F25:F26"/>
  </mergeCells>
  <pageMargins left="0.75" right="0.75" top="1" bottom="1" header="0.511805555555556" footer="0.511805555555556"/>
  <pageSetup paperSize="9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安定门内大街中修工程--道路工程</vt:lpstr>
      <vt:lpstr>安定门内大街中修工程--交通工程</vt:lpstr>
      <vt:lpstr>东直门外大街中修工程--道路工程</vt:lpstr>
      <vt:lpstr>东直门外大街中修工程--交通工程</vt:lpstr>
      <vt:lpstr>三里河东路中修工程（阜成门外大街至复兴门外大街）--道路工程</vt:lpstr>
      <vt:lpstr>三里河东路中修工程（阜成门外大街至复兴门外大街）--交通工程</vt:lpstr>
      <vt:lpstr>三里河路中修工程（西外大街至复兴门外大街）--道路工程</vt:lpstr>
      <vt:lpstr>三里河路中修工程（西外大街至复兴门外大街）--交通工程</vt:lpstr>
      <vt:lpstr>宣武门外大街（宣武门路口~广安门内大街）--道路工程</vt:lpstr>
      <vt:lpstr>宣武门外大街（宣武门路口~广安门内大街）--交通工程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</dc:creator>
  <dcterms:created xsi:type="dcterms:W3CDTF">2017-03-01T05:50:00Z</dcterms:created>
  <dcterms:modified xsi:type="dcterms:W3CDTF">2017-03-06T03:03:55Z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  <property fmtid="{D5CDD505-2E9C-101B-9397-08002B2CF9AE}" pid="3" name="KSOReadingLayout">
    <vt:bool>true</vt:bool>
  </property>
</Properties>
</file>