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activeTab="0"/>
  </bookViews>
  <sheets>
    <sheet name="1标段（三环主路）" sheetId="1" r:id="rId1"/>
    <sheet name="2标段（卢沟桥路）" sheetId="2" r:id="rId2"/>
    <sheet name="3标段（分钟寺立交桥)" sheetId="3" r:id="rId3"/>
    <sheet name="4标段（当代商城天桥)" sheetId="4" r:id="rId4"/>
    <sheet name="补充工程量清单项目及计算规则" sheetId="5" state="hidden" r:id="rId5"/>
  </sheets>
  <definedNames>
    <definedName name="_xlnm.Print_Area" localSheetId="0">'1标段（三环主路）'!$A$1:$I$10</definedName>
    <definedName name="_xlnm.Print_Area" localSheetId="1">'2标段（卢沟桥路）'!$A$1:$I$39</definedName>
    <definedName name="_xlnm.Print_Area" localSheetId="2">'3标段（分钟寺立交桥)'!$A$1:$I$80</definedName>
    <definedName name="_xlnm.Print_Area" localSheetId="3">'4标段（当代商城天桥)'!$A$1:$I$15</definedName>
  </definedNames>
  <calcPr fullCalcOnLoad="1"/>
</workbook>
</file>

<file path=xl/sharedStrings.xml><?xml version="1.0" encoding="utf-8"?>
<sst xmlns="http://schemas.openxmlformats.org/spreadsheetml/2006/main" count="961" uniqueCount="222">
  <si>
    <t/>
  </si>
  <si>
    <t>一</t>
  </si>
  <si>
    <t>m</t>
  </si>
  <si>
    <t>m</t>
  </si>
  <si>
    <t>m2</t>
  </si>
  <si>
    <t>m2</t>
  </si>
  <si>
    <t>m2</t>
  </si>
  <si>
    <t>m2</t>
  </si>
  <si>
    <t>m2</t>
  </si>
  <si>
    <t>m2</t>
  </si>
  <si>
    <t>m2</t>
  </si>
  <si>
    <t>m2</t>
  </si>
  <si>
    <t>m3</t>
  </si>
  <si>
    <t>座</t>
  </si>
  <si>
    <t>座</t>
  </si>
  <si>
    <t>台</t>
  </si>
  <si>
    <t>棵</t>
  </si>
  <si>
    <t>二</t>
  </si>
  <si>
    <t>1cm</t>
  </si>
  <si>
    <t>综合单价</t>
  </si>
  <si>
    <t>合价</t>
  </si>
  <si>
    <t>金额（元）</t>
  </si>
  <si>
    <t>计量单位</t>
  </si>
  <si>
    <t>工程量</t>
  </si>
  <si>
    <t>本页小计</t>
  </si>
  <si>
    <t>序号</t>
  </si>
  <si>
    <t>编码</t>
  </si>
  <si>
    <t>040310002001</t>
  </si>
  <si>
    <t>040310002002</t>
  </si>
  <si>
    <t>040310002003</t>
  </si>
  <si>
    <t>040310002004</t>
  </si>
  <si>
    <t>040310001001</t>
  </si>
  <si>
    <t>灌缝</t>
  </si>
  <si>
    <t>橡胶沥青防水粘结层</t>
  </si>
  <si>
    <t>挪移电箱</t>
  </si>
  <si>
    <t>挪移报刊亭</t>
  </si>
  <si>
    <t>040204007001</t>
  </si>
  <si>
    <t>040204007002</t>
  </si>
  <si>
    <t>040204007003</t>
  </si>
  <si>
    <t>040204007004</t>
  </si>
  <si>
    <t>040204007005</t>
  </si>
  <si>
    <t>040204007006</t>
  </si>
  <si>
    <t>混凝土表面涂界面剂
1.界面剂</t>
  </si>
  <si>
    <t>计算规则</t>
  </si>
  <si>
    <t>040203008001</t>
  </si>
  <si>
    <t>侵占绿化</t>
  </si>
  <si>
    <t>混凝土表面凿毛</t>
  </si>
  <si>
    <t>混凝土表面凿毛</t>
  </si>
  <si>
    <t>材料
厚度</t>
  </si>
  <si>
    <t>材料
厚度</t>
  </si>
  <si>
    <t>040801009001</t>
  </si>
  <si>
    <t>040801009002</t>
  </si>
  <si>
    <t>项目名称</t>
  </si>
  <si>
    <t>项目特征</t>
  </si>
  <si>
    <t>移栽桃树 胸径10cm</t>
  </si>
  <si>
    <t>桥面局部冷油修复</t>
  </si>
  <si>
    <t>计量单位</t>
  </si>
  <si>
    <t>工程内容</t>
  </si>
  <si>
    <t>混凝土表面聚合物砂浆修补、涂保护剂</t>
  </si>
  <si>
    <t>拆除桥面铺装
1.钢筋混凝土
2.7cm</t>
  </si>
  <si>
    <t>拆除桥面铺装
1.沥青混凝土
2.8cm</t>
  </si>
  <si>
    <t>材料
工艺
厚度</t>
  </si>
  <si>
    <t>材料
工艺
厚度</t>
  </si>
  <si>
    <t>材料
工艺
厚度</t>
  </si>
  <si>
    <t>材料
工艺
厚度</t>
  </si>
  <si>
    <t>降井处理</t>
  </si>
  <si>
    <t>040203006001</t>
  </si>
  <si>
    <t>沥青混凝土</t>
  </si>
  <si>
    <t>铣刨路面</t>
  </si>
  <si>
    <t>041001002001</t>
  </si>
  <si>
    <t>041001005001</t>
  </si>
  <si>
    <t>040204002001</t>
  </si>
  <si>
    <t>人行道块料铺设</t>
  </si>
  <si>
    <t>040204004001</t>
  </si>
  <si>
    <t>个</t>
  </si>
  <si>
    <t>041001004001</t>
  </si>
  <si>
    <t>040303019001</t>
  </si>
  <si>
    <t>桥面铺装</t>
  </si>
  <si>
    <t>040309010001</t>
  </si>
  <si>
    <t>防水层</t>
  </si>
  <si>
    <t>040309007001</t>
  </si>
  <si>
    <t>040308004001</t>
  </si>
  <si>
    <t>040303019002</t>
  </si>
  <si>
    <t>04B912</t>
  </si>
  <si>
    <t>04B101</t>
  </si>
  <si>
    <t>04B301</t>
  </si>
  <si>
    <t>t</t>
  </si>
  <si>
    <t>暂估价</t>
  </si>
  <si>
    <t>[工程内容]
1.拆除、清理
2.回收、运输
[项目特征]
1.层次:面层
2.材质:沥青混凝土
3.厚度:5cm</t>
  </si>
  <si>
    <t>[工程内容]
1.清理下承面
2.拌和、运输
3.铺洒结合层
4.摊铺、整型
5.压实
[项目特征]
1.掺合料:8%HVA+SBS改性
2.沥青混凝土种类:温拌高粘 WSMA-16
3.厚度:5cm
4.结合层:PC-3乳化沥青粘层</t>
  </si>
  <si>
    <t>040204006001</t>
  </si>
  <si>
    <t>检查井升降加固</t>
  </si>
  <si>
    <t>[工程内容]
1.井周结构挖除、运弃、消纳
2.升降、加固
[项目特征]
1.部位:铣刨罩面范围内
2.工艺要求:图纸设计</t>
  </si>
  <si>
    <t>合   计</t>
  </si>
  <si>
    <t>分部分项工程量清单与计价表</t>
  </si>
  <si>
    <t>路面</t>
  </si>
  <si>
    <t>[工程内容]
1.清理下承面
2.拌和、运输
3.铺洒结合层
4.摊铺、整型
5.压实
[项目特征]
1.沥青混凝土种类:WAC-13C
2.厚度:4cm
3.结合层:改性乳化沥青粘层</t>
  </si>
  <si>
    <t>040203006002</t>
  </si>
  <si>
    <t>[工程内容]
1.清理下承面
2.拌和、运输
3.铺洒结合层
4.摊铺、整型
5.压实
[项目特征]
1.沥青混凝土种类:WAC-13C
2.厚度:5cm
3.结合层:改性乳化沥青粘层</t>
  </si>
  <si>
    <t>040203006003</t>
  </si>
  <si>
    <t>[工程内容]
1.清理下承面
2.拌和、运输
3.铺洒结合层
4.摊铺、整型
5.压实
[项目特征]
1.沥青混凝土种类:WAC-20C
2.厚度:6cm
3.结合层:改性乳化沥青透层</t>
  </si>
  <si>
    <t>路基</t>
  </si>
  <si>
    <t>041001004002</t>
  </si>
  <si>
    <t>[工程内容]
1.拆除、清理
2.回收、运输
[项目特征]
1.层次:面层
2.材质:沥青混凝土
3.厚度:10cm</t>
  </si>
  <si>
    <t>041001004003</t>
  </si>
  <si>
    <t>[工程内容]
1.拆除、清理
2.回收、运输
[项目特征]
1.层次:基层
2.材质:二灰碎石
3.厚度:54cm</t>
  </si>
  <si>
    <t>041001004004</t>
  </si>
  <si>
    <t>[工程内容]
1.拆除、清理
2.回收、运输
[项目特征]
1.层次:基层
2.材质:二灰碎石
3.厚度:10cm
4.工艺要求:养生后回铣</t>
  </si>
  <si>
    <t>040101001001</t>
  </si>
  <si>
    <t>挖除旧路床</t>
  </si>
  <si>
    <t>[工程内容]
1.土方开挖
2.运输、弃置、消纳
3.填前平整、压实
[项目特征]
1.挖土深度:50cm</t>
  </si>
  <si>
    <t>040202006001</t>
  </si>
  <si>
    <t>石灰、粉煤灰、碎（砾）石</t>
  </si>
  <si>
    <t>[工程内容]
1.拌和、运输、铺筑、找平、碾压、养护
[项目特征]
1.碎(砾)石规格:二灰碎石
2.厚度:54cm</t>
  </si>
  <si>
    <t>040202009001</t>
  </si>
  <si>
    <t>砂砾石</t>
  </si>
  <si>
    <t>[工程内容]
1.运输、铺筑、找平、碾压
[项目特征]
1.石料规格:天然砂砾
2.厚度:54cm</t>
  </si>
  <si>
    <t>三</t>
  </si>
  <si>
    <t>其他</t>
  </si>
  <si>
    <t>拆除侧、平(缘）石</t>
  </si>
  <si>
    <t>[工程内容]
1.拆除、清理
2.运弃、消纳
[项目特征]
1.材质:砼</t>
  </si>
  <si>
    <t>拆除人行道</t>
  </si>
  <si>
    <t>[工程内容]
1.拆除、清理
2.运弃、消纳
[项目特征]
1.材质:方砖
2.厚度:6cm</t>
  </si>
  <si>
    <t>安砌侧(平、缘）石</t>
  </si>
  <si>
    <t>[工程内容]
1.开槽
2.基础、垫层铺筑
3.侧（平、缘）石安砌
[项目特征]
1.材料品种、规格:预制混凝土 12*30*49.5cm</t>
  </si>
  <si>
    <t>[工程内容]
1.块料铺设
[项目特征]
1.块料品种、规格:10*20*6cm透水砖</t>
  </si>
  <si>
    <t>040204002002</t>
  </si>
  <si>
    <t>[工程内容]
1.块料铺设
[项目特征]
1.块料品种、规格:10*20*6cm盲道砖</t>
  </si>
  <si>
    <t>检查井升降</t>
  </si>
  <si>
    <t>040204006002</t>
  </si>
  <si>
    <t>[工程内容]
1.井周结构挖除、运弃、消纳
2.升降、加固
[项目特征]
1.部位:重建结构范围内
2.工艺要求:图纸设计</t>
  </si>
  <si>
    <t>工程名称：2014年北京市市管城市道路、桥梁中修工程        标段：第1标段   三环主路</t>
  </si>
  <si>
    <r>
      <t>工程名称：2014年北京市市管城市道路、桥梁中修工程        标段：第2</t>
    </r>
    <r>
      <rPr>
        <sz val="9"/>
        <color indexed="63"/>
        <rFont val="宋体"/>
        <family val="0"/>
      </rPr>
      <t>标段  卢沟桥路</t>
    </r>
  </si>
  <si>
    <t>其中：</t>
  </si>
  <si>
    <r>
      <t xml:space="preserve">第  1  页  共  </t>
    </r>
    <r>
      <rPr>
        <sz val="9"/>
        <color indexed="63"/>
        <rFont val="宋体"/>
        <family val="0"/>
      </rPr>
      <t>1</t>
    </r>
    <r>
      <rPr>
        <sz val="9"/>
        <color indexed="63"/>
        <rFont val="宋体"/>
        <family val="0"/>
      </rPr>
      <t xml:space="preserve">  页</t>
    </r>
  </si>
  <si>
    <t>项目编码</t>
  </si>
  <si>
    <t>项目名称</t>
  </si>
  <si>
    <t>项目特征描述</t>
  </si>
  <si>
    <t>暂估价</t>
  </si>
  <si>
    <r>
      <t>第  3  页  共  3</t>
    </r>
    <r>
      <rPr>
        <sz val="9"/>
        <color indexed="63"/>
        <rFont val="宋体"/>
        <family val="0"/>
      </rPr>
      <t xml:space="preserve">  页</t>
    </r>
  </si>
  <si>
    <r>
      <t>第  2  页  共  3</t>
    </r>
    <r>
      <rPr>
        <sz val="9"/>
        <color indexed="63"/>
        <rFont val="宋体"/>
        <family val="0"/>
      </rPr>
      <t xml:space="preserve">  页</t>
    </r>
  </si>
  <si>
    <r>
      <t>第  1  页  共  3</t>
    </r>
    <r>
      <rPr>
        <sz val="9"/>
        <color indexed="63"/>
        <rFont val="宋体"/>
        <family val="0"/>
      </rPr>
      <t xml:space="preserve">  页</t>
    </r>
  </si>
  <si>
    <t>[工程内容]
1.拆除、清理
2.回收、运输
[项目特征]
1.层次:面层
2.材质:沥青混凝土
3.厚度:5cm</t>
  </si>
  <si>
    <r>
      <t>工程名称：2014年北京市市管城市道路、桥梁中修工程      标段：第3</t>
    </r>
    <r>
      <rPr>
        <sz val="9"/>
        <color indexed="63"/>
        <rFont val="宋体"/>
        <family val="0"/>
      </rPr>
      <t>标段  分钟寺立交桥</t>
    </r>
  </si>
  <si>
    <t>跨三环主路桥</t>
  </si>
  <si>
    <t>一</t>
  </si>
  <si>
    <t>04B911</t>
  </si>
  <si>
    <t>拆除沥青混凝土桥面铺装</t>
  </si>
  <si>
    <t>拆除钢筋混凝土桥面铺装</t>
  </si>
  <si>
    <t>[项目特征]
1.材质:沥青混凝土
2.厚度:5cm
[工程内容]
1.拆除沥青混凝土铺装、防水层、清理、运弃。</t>
  </si>
  <si>
    <t>[项目特征]
1.材质:钢筋混凝土
2.厚度:7cm
[工程内容]
1.拆除、清理、运弃。</t>
  </si>
  <si>
    <t>沥青混凝土桥面铺装</t>
  </si>
  <si>
    <t>[项目特征]
1.沥青品种:SMA-13
2.厚度:5cm
3.结合层:SBS改性乳化沥青粘层
[工程内容]
1.结合层洒布
2.沥青混凝土铺装
3.碾压</t>
  </si>
  <si>
    <t>[项目特征]
1.材料品种、规格:SBS改性沥青防水卷材
[工程内容]
1.防水层铺涂</t>
  </si>
  <si>
    <t>钢筋砼桥面铺装</t>
  </si>
  <si>
    <t>[项目特征]
1.混凝土强度等级:C40快硬、早强
2.钢筋:D10钢筋网
3.厚度:7cm
[工程内容]
1.基层清理
2.模板制作、安装、拆除
3.混凝土拌和、运输、浇筑、养护</t>
  </si>
  <si>
    <t>混凝土裂缝封闭</t>
  </si>
  <si>
    <t>[项目特征]
1.材料:优质灌注胶
2.缝宽:〉0.15mm
3.部位:主梁、横梁
[工程内容]
1.表面处理、粘贴压浆咀、封闭裂缝、压边灌缝、养护、清理注胶底座</t>
  </si>
  <si>
    <t>混凝土结构表面清理、涂外保护剂</t>
  </si>
  <si>
    <t>混凝土结构表面清理、涂外保护剂</t>
  </si>
  <si>
    <t>[项目特征]
1.材料品种:混凝土外保护剂
[工程内容]
1.表面清理
2.涂料涂刷</t>
  </si>
  <si>
    <t>混凝土结构局部修补、刷漆</t>
  </si>
  <si>
    <t>[项目特征]
1.部位:防撞墩
2.修补材料:聚合物砂浆
3.涂装材料:外保护剂（1底、2面）
[工程内容]
1.清除破损砼、表面凿毛、清理，钢筋除锈、涂抹阻锈剂，涂刷界面剂、抹修补砂浆、面层涂装</t>
  </si>
  <si>
    <t>04B302</t>
  </si>
  <si>
    <t>栏杆胀裂部位修补</t>
  </si>
  <si>
    <t>[项目特征]
1.部位:栏杆
2.修补材料:聚合物砂浆
[工程内容]
1.清除破损砼、表面凿毛、清理，钢筋除锈、涂抹阻锈剂，涂刷界面剂、抹修补砂浆、面层涂装</t>
  </si>
  <si>
    <t>040308005001</t>
  </si>
  <si>
    <t>金属结构除锈油漆</t>
  </si>
  <si>
    <t>[项目特征]
1.部位:防撞护栏型钢立柱
2.工艺要求:除锈、涂防锈漆
[工程内容]
1.除锈
2.刷油漆</t>
  </si>
  <si>
    <t>二</t>
  </si>
  <si>
    <t>三环主路西通道</t>
  </si>
  <si>
    <t>[项目特征]
1.材料:优质灌注胶
2.缝宽:〉0.15mm
3.部位:主梁、桥台
[工程内容]
1.表面处理、粘贴压浆咀、封闭裂缝、压边灌缝、养护、清理注胶底座</t>
  </si>
  <si>
    <t>混凝土局部修补、刷漆</t>
  </si>
  <si>
    <t>[项目特征]
1.部位:主梁湿接段、防撞墩
2.修补材料:聚合物砂浆
3.涂装材料:外保护剂（1底、2面）
[工程内容]
1.清除破损砼、表面凿毛、清理，钢筋除锈、涂抹阻锈剂，涂刷界面剂、抹修补砂浆、面层涂装</t>
  </si>
  <si>
    <t>混凝土表面清理、涂外保护剂</t>
  </si>
  <si>
    <t>[项目特征]
1.材料品种:混凝土外保护剂
2.部位:主梁悬臂板、桥台、挂板
[工程内容]
1.表面清理
2.涂料涂刷</t>
  </si>
  <si>
    <t>三</t>
  </si>
  <si>
    <t>西南匝道通道桥</t>
  </si>
  <si>
    <t>四</t>
  </si>
  <si>
    <t>南中通道</t>
  </si>
  <si>
    <t>更换桥梁伸缩装置</t>
  </si>
  <si>
    <t>[项目特征]
1.规格、型号:同现况
2.保护带混凝土:C50补偿收缩钢纤维
[工程内容]
1.伸缩缝及保护带拆除、运弃
2.制作、安装
3.混凝土拌和、运输、浇筑</t>
  </si>
  <si>
    <t>[项目特征]
1.材料:优质灌注胶
2.缝宽:〉0.15mm
3.部位:主梁
[工程内容]
1.表面处理、粘贴压浆咀、封闭裂缝、压边灌缝、养护、清理注胶底座</t>
  </si>
  <si>
    <t>[项目特征]
1.材料品种:混凝土外保护剂
2.部位:主梁悬壁板、桥台、挂板
[工程内容]
1.表面清理
2.涂料涂刷</t>
  </si>
  <si>
    <t>五</t>
  </si>
  <si>
    <t>东南匝道通道桥</t>
  </si>
  <si>
    <t>040303024001</t>
  </si>
  <si>
    <t>伸缩缝保护带局部修补</t>
  </si>
  <si>
    <t>[项目特征]
1.混凝土强度等级:C50补偿收缩钢纤维
[工程内容]
1.破损保护带清理运弃
2.涂界面剂
3.混凝土拌和、运输、浇筑
4.养护</t>
  </si>
  <si>
    <t>[项目特征]
1.部位:防撞护栏
2.工艺要求:除锈、涂防锈漆
[工程内容]
1.除锈
2.刷油漆</t>
  </si>
  <si>
    <t>六</t>
  </si>
  <si>
    <t>三环主路东通道</t>
  </si>
  <si>
    <r>
      <t>第  1  页  共  6</t>
    </r>
    <r>
      <rPr>
        <sz val="9"/>
        <color indexed="63"/>
        <rFont val="宋体"/>
        <family val="0"/>
      </rPr>
      <t xml:space="preserve">  页</t>
    </r>
  </si>
  <si>
    <r>
      <t>第  2  页  共  6</t>
    </r>
    <r>
      <rPr>
        <sz val="9"/>
        <color indexed="63"/>
        <rFont val="宋体"/>
        <family val="0"/>
      </rPr>
      <t xml:space="preserve">  页</t>
    </r>
  </si>
  <si>
    <r>
      <t>第  3  页  共  6</t>
    </r>
    <r>
      <rPr>
        <sz val="9"/>
        <color indexed="63"/>
        <rFont val="宋体"/>
        <family val="0"/>
      </rPr>
      <t xml:space="preserve">  页</t>
    </r>
  </si>
  <si>
    <r>
      <t>第  4  页  共  6</t>
    </r>
    <r>
      <rPr>
        <sz val="9"/>
        <color indexed="63"/>
        <rFont val="宋体"/>
        <family val="0"/>
      </rPr>
      <t xml:space="preserve">  页</t>
    </r>
  </si>
  <si>
    <r>
      <t>第  5  页  共  6</t>
    </r>
    <r>
      <rPr>
        <sz val="9"/>
        <color indexed="63"/>
        <rFont val="宋体"/>
        <family val="0"/>
      </rPr>
      <t xml:space="preserve">  页</t>
    </r>
  </si>
  <si>
    <r>
      <t>第  6  页  共  6</t>
    </r>
    <r>
      <rPr>
        <sz val="9"/>
        <color indexed="63"/>
        <rFont val="宋体"/>
        <family val="0"/>
      </rPr>
      <t xml:space="preserve">  页</t>
    </r>
  </si>
  <si>
    <t>[项目特征]
1.材质:钢筋混凝土
2.厚度:7cm
[工程内容]
1.拆除、清理、运弃。</t>
  </si>
  <si>
    <t>金额（元）</t>
  </si>
  <si>
    <t>拆除桥面铺装</t>
  </si>
  <si>
    <t>金属结构除锈</t>
  </si>
  <si>
    <t>011405001001</t>
  </si>
  <si>
    <t>金属面油漆</t>
  </si>
  <si>
    <t>[项目特征]
1.构件名称:主梁
2.油漆种类:防锈漆
3.工艺要求:满足设计
[工程内容]
1.基层清理
2.刮腻子
3.刷防护材料、油漆</t>
  </si>
  <si>
    <t>040307002001</t>
  </si>
  <si>
    <t>维修梯道梁</t>
  </si>
  <si>
    <t>[项目特征]
1.材料品种、规格:Q345B
[工程内容]
1.拆除、运回工厂维修
2.回运、安装
3.除锈、涂刷防火涂料
4.补刷油漆</t>
  </si>
  <si>
    <t>040307001001</t>
  </si>
  <si>
    <t>更换主梁顶钢板</t>
  </si>
  <si>
    <t>[项目特征]
1.材料品种、规格:Q345B
[工程内容]
1.拆除、运输、堆放
2.加工制作、拼接安装
3.探伤、除锈
4.涂刷防火涂料
5.补刷油漆</t>
  </si>
  <si>
    <t>[项目特征]
1.材料:防滑砂浆
2.厚度:1.5cm
[工程内容]
1.基层清理
2.铺装</t>
  </si>
  <si>
    <t>桥梁伸缩装置</t>
  </si>
  <si>
    <t>040309004001</t>
  </si>
  <si>
    <t>更换梯道橡胶支座</t>
  </si>
  <si>
    <t>[项目特征]
1.部位:梯道
2.规格、型号:橡胶支座
[工程内容]
1.支座安装</t>
  </si>
  <si>
    <t>[项目特征]
1.规格、型号:W－A橡胶伸缩缝
[工程内容]
1.制作、安装</t>
  </si>
  <si>
    <t>[项目特征]
1.材质:防滑沙浆
2.厚度:1.5cm
[工程内容]
1.拆除沥青混凝土铺装、防水层、清理、运弃</t>
  </si>
  <si>
    <t>[项目特征]
1.部位:主梁
2.工艺要求:设计要求
[工程内容]
1.除锈</t>
  </si>
  <si>
    <r>
      <t>第  1  页  共  1</t>
    </r>
    <r>
      <rPr>
        <sz val="9"/>
        <color indexed="63"/>
        <rFont val="宋体"/>
        <family val="0"/>
      </rPr>
      <t xml:space="preserve">  页</t>
    </r>
  </si>
  <si>
    <t>合计</t>
  </si>
  <si>
    <r>
      <t>工程名称：2014年北京市市管城市道路、桥梁中修工程      标段：第4</t>
    </r>
    <r>
      <rPr>
        <sz val="9"/>
        <color indexed="63"/>
        <rFont val="宋体"/>
        <family val="0"/>
      </rPr>
      <t>标段  当代商城天桥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</si>
</sst>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  <numFmt numFmtId="186" formatCode="0_ "/>
    <numFmt numFmtId="187" formatCode="0_);[Red]\(0\)"/>
    <numFmt numFmtId="188" formatCode="0.000_);[Red]\(0.000\)"/>
    <numFmt numFmtId="189" formatCode="0.0"/>
    <numFmt numFmtId="190" formatCode="0.000"/>
    <numFmt numFmtId="191" formatCode="0.0_ "/>
  </numFmts>
  <fonts count="43"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5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4" fillId="22" borderId="6" applyNumberFormat="0" applyAlignment="0" applyProtection="0"/>
    <xf numFmtId="0" fontId="35" fillId="23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9" applyNumberFormat="0" applyAlignment="0" applyProtection="0"/>
    <xf numFmtId="0" fontId="41" fillId="31" borderId="6" applyNumberFormat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</cellStyleXfs>
  <cellXfs count="100">
    <xf numFmtId="0" fontId="0" fillId="0" borderId="1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0" borderId="0" xfId="40" applyFont="1" applyFill="1" applyAlignment="1">
      <alignment horizontal="right" vertical="center" wrapText="1"/>
      <protection/>
    </xf>
    <xf numFmtId="0" fontId="0" fillId="0" borderId="1" xfId="40" applyFill="1" applyBorder="1">
      <alignment/>
      <protection/>
    </xf>
    <xf numFmtId="0" fontId="4" fillId="0" borderId="0" xfId="40" applyFont="1" applyFill="1" applyAlignment="1">
      <alignment horizontal="center" vertical="center" wrapText="1"/>
      <protection/>
    </xf>
    <xf numFmtId="0" fontId="2" fillId="0" borderId="20" xfId="40" applyFont="1" applyFill="1" applyBorder="1" applyAlignment="1">
      <alignment vertical="center" wrapText="1"/>
      <protection/>
    </xf>
    <xf numFmtId="0" fontId="2" fillId="0" borderId="21" xfId="40" applyFont="1" applyFill="1" applyBorder="1" applyAlignment="1">
      <alignment horizontal="center" vertical="center" wrapText="1"/>
      <protection/>
    </xf>
    <xf numFmtId="0" fontId="2" fillId="0" borderId="21" xfId="40" applyFont="1" applyFill="1" applyBorder="1" applyAlignment="1">
      <alignment horizontal="center" vertical="center" wrapText="1"/>
      <protection/>
    </xf>
    <xf numFmtId="0" fontId="2" fillId="0" borderId="21" xfId="40" applyFont="1" applyFill="1" applyBorder="1" applyAlignment="1">
      <alignment horizontal="left" vertical="center" wrapText="1"/>
      <protection/>
    </xf>
    <xf numFmtId="0" fontId="2" fillId="0" borderId="21" xfId="40" applyFont="1" applyFill="1" applyBorder="1" applyAlignment="1">
      <alignment horizontal="right" vertical="center" wrapText="1"/>
      <protection/>
    </xf>
    <xf numFmtId="0" fontId="2" fillId="0" borderId="22" xfId="40" applyFont="1" applyFill="1" applyBorder="1" applyAlignment="1">
      <alignment horizontal="center" vertical="center" wrapText="1"/>
      <protection/>
    </xf>
    <xf numFmtId="0" fontId="2" fillId="0" borderId="23" xfId="40" applyFont="1" applyFill="1" applyBorder="1" applyAlignment="1">
      <alignment horizontal="center" vertical="center" wrapText="1"/>
      <protection/>
    </xf>
    <xf numFmtId="0" fontId="2" fillId="0" borderId="23" xfId="40" applyFont="1" applyFill="1" applyBorder="1" applyAlignment="1">
      <alignment horizontal="center" vertical="center" wrapText="1"/>
      <protection/>
    </xf>
    <xf numFmtId="0" fontId="0" fillId="0" borderId="1" xfId="40" applyFill="1" applyBorder="1" applyAlignment="1">
      <alignment horizontal="center"/>
      <protection/>
    </xf>
    <xf numFmtId="0" fontId="2" fillId="0" borderId="20" xfId="40" applyFont="1" applyFill="1" applyBorder="1" applyAlignment="1">
      <alignment vertical="center" wrapText="1"/>
      <protection/>
    </xf>
    <xf numFmtId="0" fontId="0" fillId="0" borderId="1" xfId="41" applyFill="1" applyBorder="1">
      <alignment/>
      <protection/>
    </xf>
    <xf numFmtId="0" fontId="2" fillId="0" borderId="15" xfId="41" applyFont="1" applyFill="1" applyBorder="1" applyAlignment="1">
      <alignment horizontal="center" vertical="center" wrapText="1"/>
      <protection/>
    </xf>
    <xf numFmtId="0" fontId="2" fillId="0" borderId="15" xfId="41" applyFont="1" applyFill="1" applyBorder="1" applyAlignment="1">
      <alignment horizontal="left" vertical="center" wrapText="1"/>
      <protection/>
    </xf>
    <xf numFmtId="0" fontId="2" fillId="0" borderId="0" xfId="40" applyFont="1" applyFill="1" applyAlignment="1">
      <alignment horizontal="right" vertical="center" wrapText="1"/>
      <protection/>
    </xf>
    <xf numFmtId="0" fontId="2" fillId="0" borderId="0" xfId="40" applyFont="1" applyFill="1" applyBorder="1" applyAlignment="1">
      <alignment vertical="center" wrapText="1"/>
      <protection/>
    </xf>
    <xf numFmtId="0" fontId="2" fillId="0" borderId="0" xfId="40" applyFont="1" applyFill="1" applyBorder="1" applyAlignment="1">
      <alignment vertical="center" wrapText="1"/>
      <protection/>
    </xf>
    <xf numFmtId="0" fontId="2" fillId="0" borderId="24" xfId="41" applyFont="1" applyFill="1" applyBorder="1" applyAlignment="1">
      <alignment horizontal="center" vertical="center" wrapText="1"/>
      <protection/>
    </xf>
    <xf numFmtId="0" fontId="2" fillId="0" borderId="25" xfId="41" applyFont="1" applyFill="1" applyBorder="1" applyAlignment="1">
      <alignment horizontal="center" vertical="center" wrapText="1"/>
      <protection/>
    </xf>
    <xf numFmtId="0" fontId="2" fillId="0" borderId="26" xfId="41" applyFont="1" applyFill="1" applyBorder="1" applyAlignment="1">
      <alignment horizontal="center" vertical="center" wrapText="1"/>
      <protection/>
    </xf>
    <xf numFmtId="0" fontId="2" fillId="0" borderId="27" xfId="41" applyFont="1" applyFill="1" applyBorder="1" applyAlignment="1">
      <alignment horizontal="center" vertical="center" wrapText="1"/>
      <protection/>
    </xf>
    <xf numFmtId="0" fontId="2" fillId="0" borderId="27" xfId="41" applyFont="1" applyFill="1" applyBorder="1" applyAlignment="1">
      <alignment horizontal="left" vertical="center" wrapText="1"/>
      <protection/>
    </xf>
    <xf numFmtId="0" fontId="2" fillId="0" borderId="28" xfId="41" applyFont="1" applyFill="1" applyBorder="1" applyAlignment="1">
      <alignment horizontal="right" vertical="center" wrapText="1"/>
      <protection/>
    </xf>
    <xf numFmtId="0" fontId="2" fillId="0" borderId="27" xfId="41" applyFont="1" applyFill="1" applyBorder="1" applyAlignment="1">
      <alignment horizontal="center" vertical="center" wrapText="1"/>
      <protection/>
    </xf>
    <xf numFmtId="0" fontId="2" fillId="0" borderId="29" xfId="41" applyFont="1" applyFill="1" applyBorder="1" applyAlignment="1">
      <alignment horizontal="center" vertical="center" wrapText="1"/>
      <protection/>
    </xf>
    <xf numFmtId="0" fontId="2" fillId="0" borderId="30" xfId="41" applyFont="1" applyFill="1" applyBorder="1" applyAlignment="1">
      <alignment horizontal="center" vertical="center" wrapText="1"/>
      <protection/>
    </xf>
    <xf numFmtId="0" fontId="2" fillId="0" borderId="31" xfId="41" applyFont="1" applyFill="1" applyBorder="1" applyAlignment="1">
      <alignment horizontal="right" vertical="center" wrapText="1"/>
      <protection/>
    </xf>
    <xf numFmtId="0" fontId="2" fillId="0" borderId="32" xfId="41" applyFont="1" applyFill="1" applyBorder="1" applyAlignment="1">
      <alignment horizontal="center" vertical="center" wrapText="1"/>
      <protection/>
    </xf>
    <xf numFmtId="0" fontId="2" fillId="0" borderId="33" xfId="41" applyFont="1" applyFill="1" applyBorder="1" applyAlignment="1">
      <alignment horizontal="center" vertical="center" wrapText="1"/>
      <protection/>
    </xf>
    <xf numFmtId="0" fontId="2" fillId="0" borderId="34" xfId="41" applyFont="1" applyFill="1" applyBorder="1" applyAlignment="1">
      <alignment horizontal="right" vertical="center" wrapText="1"/>
      <protection/>
    </xf>
    <xf numFmtId="0" fontId="2" fillId="0" borderId="23" xfId="41" applyFont="1" applyFill="1" applyBorder="1" applyAlignment="1">
      <alignment horizontal="center" vertical="center" wrapText="1"/>
      <protection/>
    </xf>
    <xf numFmtId="0" fontId="2" fillId="0" borderId="35" xfId="41" applyFont="1" applyFill="1" applyBorder="1" applyAlignment="1">
      <alignment horizontal="center" vertical="center" wrapText="1"/>
      <protection/>
    </xf>
    <xf numFmtId="0" fontId="4" fillId="0" borderId="0" xfId="41" applyFont="1" applyFill="1" applyAlignment="1">
      <alignment horizontal="center" vertical="center" wrapText="1"/>
      <protection/>
    </xf>
    <xf numFmtId="0" fontId="4" fillId="0" borderId="0" xfId="41" applyFont="1" applyFill="1" applyAlignment="1">
      <alignment horizontal="center" vertical="center" wrapText="1"/>
      <protection/>
    </xf>
    <xf numFmtId="186" fontId="2" fillId="0" borderId="21" xfId="40" applyNumberFormat="1" applyFont="1" applyFill="1" applyBorder="1" applyAlignment="1">
      <alignment horizontal="center" vertical="center" wrapText="1"/>
      <protection/>
    </xf>
    <xf numFmtId="0" fontId="2" fillId="0" borderId="22" xfId="40" applyFont="1" applyFill="1" applyBorder="1" applyAlignment="1">
      <alignment horizontal="center" vertical="center" wrapText="1"/>
      <protection/>
    </xf>
    <xf numFmtId="2" fontId="2" fillId="0" borderId="21" xfId="40" applyNumberFormat="1" applyFont="1" applyFill="1" applyBorder="1" applyAlignment="1">
      <alignment horizontal="center" vertical="center" wrapText="1"/>
      <protection/>
    </xf>
    <xf numFmtId="0" fontId="2" fillId="0" borderId="21" xfId="40" applyFont="1" applyFill="1" applyBorder="1" applyAlignment="1">
      <alignment horizontal="center" vertical="center" wrapText="1"/>
      <protection/>
    </xf>
    <xf numFmtId="0" fontId="2" fillId="0" borderId="35" xfId="40" applyFont="1" applyFill="1" applyBorder="1" applyAlignment="1">
      <alignment horizontal="center" vertical="center" wrapText="1"/>
      <protection/>
    </xf>
    <xf numFmtId="0" fontId="2" fillId="0" borderId="21" xfId="40" applyNumberFormat="1" applyFont="1" applyFill="1" applyBorder="1" applyAlignment="1">
      <alignment horizontal="center" vertical="center" wrapText="1"/>
      <protection/>
    </xf>
    <xf numFmtId="0" fontId="2" fillId="0" borderId="15" xfId="41" applyFont="1" applyFill="1" applyBorder="1" applyAlignment="1">
      <alignment horizontal="center" vertical="center" wrapText="1"/>
      <protection/>
    </xf>
    <xf numFmtId="179" fontId="2" fillId="0" borderId="15" xfId="41" applyNumberFormat="1" applyFont="1" applyFill="1" applyBorder="1" applyAlignment="1">
      <alignment horizontal="center" vertical="center" wrapText="1"/>
      <protection/>
    </xf>
    <xf numFmtId="179" fontId="2" fillId="0" borderId="15" xfId="41" applyNumberFormat="1" applyFont="1" applyFill="1" applyBorder="1" applyAlignment="1">
      <alignment horizontal="left" vertical="center" wrapText="1"/>
      <protection/>
    </xf>
    <xf numFmtId="0" fontId="2" fillId="0" borderId="36" xfId="41" applyFont="1" applyFill="1" applyBorder="1" applyAlignment="1">
      <alignment horizontal="center" vertical="center" wrapText="1"/>
      <protection/>
    </xf>
    <xf numFmtId="0" fontId="2" fillId="0" borderId="37" xfId="41" applyFont="1" applyFill="1" applyBorder="1" applyAlignment="1">
      <alignment horizontal="left" vertical="center" wrapText="1"/>
      <protection/>
    </xf>
    <xf numFmtId="0" fontId="2" fillId="0" borderId="37" xfId="41" applyFont="1" applyFill="1" applyBorder="1" applyAlignment="1">
      <alignment horizontal="center" vertical="center" wrapText="1"/>
      <protection/>
    </xf>
    <xf numFmtId="0" fontId="2" fillId="0" borderId="38" xfId="41" applyFont="1" applyFill="1" applyBorder="1" applyAlignment="1">
      <alignment horizontal="right" vertical="center" wrapText="1"/>
      <protection/>
    </xf>
    <xf numFmtId="0" fontId="2" fillId="0" borderId="30" xfId="41" applyFont="1" applyFill="1" applyBorder="1" applyAlignment="1">
      <alignment horizontal="center" vertical="center" wrapText="1"/>
      <protection/>
    </xf>
    <xf numFmtId="2" fontId="2" fillId="0" borderId="15" xfId="41" applyNumberFormat="1" applyFont="1" applyFill="1" applyBorder="1" applyAlignment="1">
      <alignment horizontal="center" vertical="center" wrapText="1"/>
      <protection/>
    </xf>
    <xf numFmtId="2" fontId="2" fillId="0" borderId="15" xfId="41" applyNumberFormat="1" applyFont="1" applyFill="1" applyBorder="1" applyAlignment="1">
      <alignment horizontal="left" vertical="center" wrapText="1"/>
      <protection/>
    </xf>
    <xf numFmtId="0" fontId="0" fillId="0" borderId="1" xfId="41" applyFill="1" applyBorder="1" applyAlignment="1">
      <alignment horizontal="center"/>
      <protection/>
    </xf>
    <xf numFmtId="0" fontId="2" fillId="0" borderId="39" xfId="41" applyFont="1" applyFill="1" applyBorder="1" applyAlignment="1">
      <alignment horizontal="center" vertical="center" wrapText="1"/>
      <protection/>
    </xf>
    <xf numFmtId="0" fontId="2" fillId="0" borderId="40" xfId="41" applyFont="1" applyFill="1" applyBorder="1" applyAlignment="1">
      <alignment horizontal="left" vertical="center" wrapText="1"/>
      <protection/>
    </xf>
    <xf numFmtId="0" fontId="2" fillId="0" borderId="4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right" vertical="center" wrapText="1"/>
      <protection/>
    </xf>
    <xf numFmtId="0" fontId="2" fillId="0" borderId="0" xfId="40" applyFont="1" applyFill="1" applyBorder="1" applyAlignment="1">
      <alignment horizontal="right" vertical="center" wrapText="1"/>
      <protection/>
    </xf>
    <xf numFmtId="2" fontId="2" fillId="0" borderId="37" xfId="41" applyNumberFormat="1" applyFont="1" applyFill="1" applyBorder="1" applyAlignment="1">
      <alignment horizontal="center" vertical="center" wrapText="1"/>
      <protection/>
    </xf>
    <xf numFmtId="0" fontId="2" fillId="0" borderId="23" xfId="40" applyNumberFormat="1" applyFont="1" applyFill="1" applyBorder="1" applyAlignment="1">
      <alignment horizontal="center" vertical="center" wrapText="1"/>
      <protection/>
    </xf>
    <xf numFmtId="0" fontId="2" fillId="0" borderId="41" xfId="41" applyFont="1" applyFill="1" applyBorder="1" applyAlignment="1">
      <alignment horizontal="center" vertical="center" wrapText="1"/>
      <protection/>
    </xf>
    <xf numFmtId="0" fontId="2" fillId="0" borderId="42" xfId="41" applyFont="1" applyFill="1" applyBorder="1" applyAlignment="1">
      <alignment horizontal="center" vertical="center" wrapText="1"/>
      <protection/>
    </xf>
    <xf numFmtId="0" fontId="2" fillId="0" borderId="42" xfId="41" applyFont="1" applyFill="1" applyBorder="1" applyAlignment="1">
      <alignment horizontal="center" vertical="center" wrapText="1"/>
      <protection/>
    </xf>
    <xf numFmtId="0" fontId="2" fillId="0" borderId="43" xfId="41" applyFont="1" applyFill="1" applyBorder="1" applyAlignment="1">
      <alignment horizontal="right" vertical="center" wrapText="1"/>
      <protection/>
    </xf>
    <xf numFmtId="2" fontId="2" fillId="0" borderId="40" xfId="41" applyNumberFormat="1" applyFont="1" applyFill="1" applyBorder="1" applyAlignment="1">
      <alignment horizontal="center" vertical="center" wrapText="1"/>
      <protection/>
    </xf>
    <xf numFmtId="179" fontId="2" fillId="0" borderId="40" xfId="41" applyNumberFormat="1" applyFont="1" applyFill="1" applyBorder="1" applyAlignment="1">
      <alignment horizontal="center" vertical="center" wrapText="1"/>
      <protection/>
    </xf>
    <xf numFmtId="0" fontId="2" fillId="0" borderId="35" xfId="40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90" fontId="2" fillId="0" borderId="15" xfId="0" applyNumberFormat="1" applyFont="1" applyFill="1" applyBorder="1" applyAlignment="1">
      <alignment horizontal="center" vertical="center" wrapText="1"/>
    </xf>
    <xf numFmtId="179" fontId="2" fillId="0" borderId="40" xfId="41" applyNumberFormat="1" applyFont="1" applyFill="1" applyBorder="1" applyAlignment="1">
      <alignment horizontal="center" vertical="center" shrinkToFit="1"/>
      <protection/>
    </xf>
    <xf numFmtId="179" fontId="2" fillId="0" borderId="15" xfId="41" applyNumberFormat="1" applyFont="1" applyFill="1" applyBorder="1" applyAlignment="1">
      <alignment horizontal="center" vertical="center" shrinkToFit="1"/>
      <protection/>
    </xf>
    <xf numFmtId="186" fontId="2" fillId="0" borderId="23" xfId="40" applyNumberFormat="1" applyFont="1" applyFill="1" applyBorder="1" applyAlignment="1">
      <alignment horizontal="center" vertical="center" shrinkToFit="1"/>
      <protection/>
    </xf>
    <xf numFmtId="186" fontId="2" fillId="0" borderId="30" xfId="41" applyNumberFormat="1" applyFont="1" applyFill="1" applyBorder="1" applyAlignment="1">
      <alignment horizontal="center" vertical="center" shrinkToFit="1"/>
      <protection/>
    </xf>
    <xf numFmtId="185" fontId="2" fillId="0" borderId="15" xfId="41" applyNumberFormat="1" applyFont="1" applyFill="1" applyBorder="1" applyAlignment="1">
      <alignment horizontal="center" vertical="center" shrinkToFit="1"/>
      <protection/>
    </xf>
    <xf numFmtId="186" fontId="2" fillId="0" borderId="21" xfId="40" applyNumberFormat="1" applyFont="1" applyFill="1" applyBorder="1" applyAlignment="1">
      <alignment horizontal="center" vertical="center" shrinkToFit="1"/>
      <protection/>
    </xf>
    <xf numFmtId="186" fontId="2" fillId="0" borderId="42" xfId="41" applyNumberFormat="1" applyFont="1" applyFill="1" applyBorder="1" applyAlignment="1">
      <alignment horizontal="center" vertical="center" shrinkToFit="1"/>
      <protection/>
    </xf>
    <xf numFmtId="179" fontId="2" fillId="0" borderId="37" xfId="41" applyNumberFormat="1" applyFont="1" applyFill="1" applyBorder="1" applyAlignment="1">
      <alignment horizontal="center" vertical="center" shrinkToFit="1"/>
      <protection/>
    </xf>
    <xf numFmtId="186" fontId="2" fillId="0" borderId="35" xfId="40" applyNumberFormat="1" applyFont="1" applyFill="1" applyBorder="1" applyAlignment="1">
      <alignment horizontal="center" vertical="center" shrinkToFit="1"/>
      <protection/>
    </xf>
    <xf numFmtId="186" fontId="2" fillId="0" borderId="30" xfId="41" applyNumberFormat="1" applyFont="1" applyFill="1" applyBorder="1" applyAlignment="1">
      <alignment horizontal="center" vertical="center" wrapText="1"/>
      <protection/>
    </xf>
    <xf numFmtId="179" fontId="2" fillId="0" borderId="21" xfId="40" applyNumberFormat="1" applyFont="1" applyFill="1" applyBorder="1" applyAlignment="1">
      <alignment horizontal="center" vertical="center" shrinkToFi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H7" sqref="H7"/>
    </sheetView>
  </sheetViews>
  <sheetFormatPr defaultColWidth="10.66015625" defaultRowHeight="11.25"/>
  <cols>
    <col min="1" max="1" width="6.5" style="15" customWidth="1"/>
    <col min="2" max="2" width="14.33203125" style="15" customWidth="1"/>
    <col min="3" max="3" width="16.5" style="15" customWidth="1"/>
    <col min="4" max="4" width="23.16015625" style="15" customWidth="1"/>
    <col min="5" max="5" width="6.33203125" style="15" customWidth="1"/>
    <col min="6" max="6" width="10" style="15" customWidth="1"/>
    <col min="7" max="7" width="10.83203125" style="15" customWidth="1"/>
    <col min="8" max="8" width="12" style="25" customWidth="1"/>
    <col min="9" max="9" width="14.33203125" style="15" customWidth="1"/>
    <col min="10" max="16384" width="10.66015625" style="15" customWidth="1"/>
  </cols>
  <sheetData>
    <row r="1" spans="1:9" ht="28.5" customHeight="1">
      <c r="A1" s="16" t="s">
        <v>94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</row>
    <row r="2" spans="1:9" ht="27.75" customHeight="1">
      <c r="A2" s="26" t="s">
        <v>131</v>
      </c>
      <c r="B2" s="17"/>
      <c r="C2" s="17"/>
      <c r="D2" s="17"/>
      <c r="E2" s="17"/>
      <c r="F2" s="17"/>
      <c r="G2" s="17"/>
      <c r="H2" s="30" t="s">
        <v>134</v>
      </c>
      <c r="I2" s="14" t="s">
        <v>0</v>
      </c>
    </row>
    <row r="3" spans="1:9" ht="18.75" customHeight="1">
      <c r="A3" s="18" t="s">
        <v>25</v>
      </c>
      <c r="B3" s="53" t="s">
        <v>135</v>
      </c>
      <c r="C3" s="53" t="s">
        <v>136</v>
      </c>
      <c r="D3" s="53" t="s">
        <v>137</v>
      </c>
      <c r="E3" s="18" t="s">
        <v>22</v>
      </c>
      <c r="F3" s="18" t="s">
        <v>23</v>
      </c>
      <c r="G3" s="18" t="s">
        <v>21</v>
      </c>
      <c r="H3" s="18" t="s">
        <v>0</v>
      </c>
      <c r="I3" s="23" t="s">
        <v>0</v>
      </c>
    </row>
    <row r="4" spans="1:9" ht="18.75" customHeight="1">
      <c r="A4" s="18" t="s">
        <v>0</v>
      </c>
      <c r="B4" s="18" t="s">
        <v>0</v>
      </c>
      <c r="C4" s="18" t="s">
        <v>0</v>
      </c>
      <c r="D4" s="18" t="s">
        <v>0</v>
      </c>
      <c r="E4" s="18" t="s">
        <v>0</v>
      </c>
      <c r="F4" s="18" t="s">
        <v>0</v>
      </c>
      <c r="G4" s="18" t="s">
        <v>19</v>
      </c>
      <c r="H4" s="22" t="s">
        <v>20</v>
      </c>
      <c r="I4" s="24" t="s">
        <v>133</v>
      </c>
    </row>
    <row r="5" spans="1:9" ht="18.75" customHeight="1">
      <c r="A5" s="18" t="s">
        <v>0</v>
      </c>
      <c r="B5" s="18" t="s">
        <v>0</v>
      </c>
      <c r="C5" s="18" t="s">
        <v>0</v>
      </c>
      <c r="D5" s="18" t="s">
        <v>0</v>
      </c>
      <c r="E5" s="18" t="s">
        <v>0</v>
      </c>
      <c r="F5" s="18" t="s">
        <v>0</v>
      </c>
      <c r="G5" s="18" t="s">
        <v>0</v>
      </c>
      <c r="H5" s="22" t="s">
        <v>0</v>
      </c>
      <c r="I5" s="54" t="s">
        <v>138</v>
      </c>
    </row>
    <row r="6" spans="1:9" ht="87" customHeight="1">
      <c r="A6" s="19">
        <v>1</v>
      </c>
      <c r="B6" s="20" t="s">
        <v>75</v>
      </c>
      <c r="C6" s="20" t="s">
        <v>68</v>
      </c>
      <c r="D6" s="20" t="s">
        <v>88</v>
      </c>
      <c r="E6" s="51" t="s">
        <v>4</v>
      </c>
      <c r="F6" s="52">
        <v>10056</v>
      </c>
      <c r="G6" s="99"/>
      <c r="H6" s="94">
        <f>ROUND((F6*G6),0)</f>
        <v>0</v>
      </c>
      <c r="I6" s="21" t="s">
        <v>0</v>
      </c>
    </row>
    <row r="7" spans="1:9" ht="156.75" customHeight="1">
      <c r="A7" s="19">
        <v>2</v>
      </c>
      <c r="B7" s="20" t="s">
        <v>66</v>
      </c>
      <c r="C7" s="20" t="s">
        <v>67</v>
      </c>
      <c r="D7" s="20" t="s">
        <v>89</v>
      </c>
      <c r="E7" s="51" t="s">
        <v>4</v>
      </c>
      <c r="F7" s="52">
        <v>10056</v>
      </c>
      <c r="G7" s="99"/>
      <c r="H7" s="94">
        <f>ROUND((F7*G7),0)</f>
        <v>0</v>
      </c>
      <c r="I7" s="21" t="s">
        <v>0</v>
      </c>
    </row>
    <row r="8" spans="1:9" ht="92.25" customHeight="1">
      <c r="A8" s="19">
        <v>3</v>
      </c>
      <c r="B8" s="20" t="s">
        <v>90</v>
      </c>
      <c r="C8" s="20" t="s">
        <v>91</v>
      </c>
      <c r="D8" s="20" t="s">
        <v>92</v>
      </c>
      <c r="E8" s="51" t="s">
        <v>13</v>
      </c>
      <c r="F8" s="19">
        <v>32</v>
      </c>
      <c r="G8" s="99"/>
      <c r="H8" s="94">
        <f>ROUND((F8*G8),0)</f>
        <v>0</v>
      </c>
      <c r="I8" s="21" t="s">
        <v>0</v>
      </c>
    </row>
    <row r="9" spans="1:9" ht="25.5" customHeight="1">
      <c r="A9" s="18" t="s">
        <v>24</v>
      </c>
      <c r="B9" s="18" t="s">
        <v>0</v>
      </c>
      <c r="C9" s="18" t="s">
        <v>0</v>
      </c>
      <c r="D9" s="18" t="s">
        <v>0</v>
      </c>
      <c r="E9" s="18" t="s">
        <v>0</v>
      </c>
      <c r="F9" s="18" t="s">
        <v>0</v>
      </c>
      <c r="G9" s="18" t="s">
        <v>0</v>
      </c>
      <c r="H9" s="50">
        <f>SUM(H6:H8)</f>
        <v>0</v>
      </c>
      <c r="I9" s="21" t="s">
        <v>0</v>
      </c>
    </row>
    <row r="10" spans="1:9" ht="25.5" customHeight="1">
      <c r="A10" s="18" t="s">
        <v>93</v>
      </c>
      <c r="B10" s="18" t="s">
        <v>0</v>
      </c>
      <c r="C10" s="18" t="s">
        <v>0</v>
      </c>
      <c r="D10" s="18" t="s">
        <v>0</v>
      </c>
      <c r="E10" s="18" t="s">
        <v>0</v>
      </c>
      <c r="F10" s="18" t="s">
        <v>0</v>
      </c>
      <c r="G10" s="18" t="s">
        <v>0</v>
      </c>
      <c r="H10" s="50">
        <f>H9</f>
        <v>0</v>
      </c>
      <c r="I10" s="21" t="s">
        <v>0</v>
      </c>
    </row>
  </sheetData>
  <sheetProtection password="CC6E" sheet="1"/>
  <protectedRanges>
    <protectedRange sqref="G6:G8" name="区域1"/>
  </protectedRanges>
  <mergeCells count="14">
    <mergeCell ref="A1:I1"/>
    <mergeCell ref="H2:I2"/>
    <mergeCell ref="A2:G2"/>
    <mergeCell ref="A3:A5"/>
    <mergeCell ref="B3:B5"/>
    <mergeCell ref="C3:C5"/>
    <mergeCell ref="D3:D5"/>
    <mergeCell ref="E3:E5"/>
    <mergeCell ref="F3:F5"/>
    <mergeCell ref="G3:I3"/>
    <mergeCell ref="G4:G5"/>
    <mergeCell ref="H4:H5"/>
    <mergeCell ref="A9:G9"/>
    <mergeCell ref="A10:G10"/>
  </mergeCells>
  <printOptions/>
  <pageMargins left="0.5118110236220472" right="0.5118110236220472" top="0.7874015748031497" bottom="0.5905511811023623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K7" sqref="K7"/>
    </sheetView>
  </sheetViews>
  <sheetFormatPr defaultColWidth="9.33203125" defaultRowHeight="11.25"/>
  <cols>
    <col min="1" max="1" width="6.5" style="27" customWidth="1"/>
    <col min="2" max="2" width="14.33203125" style="27" customWidth="1"/>
    <col min="3" max="3" width="13.33203125" style="27" customWidth="1"/>
    <col min="4" max="4" width="22.33203125" style="27" customWidth="1"/>
    <col min="5" max="5" width="6.66015625" style="27" customWidth="1"/>
    <col min="6" max="6" width="10" style="27" customWidth="1"/>
    <col min="7" max="7" width="10.83203125" style="27" customWidth="1"/>
    <col min="8" max="8" width="12" style="66" customWidth="1"/>
    <col min="9" max="9" width="14.33203125" style="27" customWidth="1"/>
    <col min="10" max="16384" width="10.66015625" style="27" customWidth="1"/>
  </cols>
  <sheetData>
    <row r="1" spans="1:9" ht="28.5" customHeight="1">
      <c r="A1" s="48" t="s">
        <v>94</v>
      </c>
      <c r="B1" s="49" t="s">
        <v>0</v>
      </c>
      <c r="C1" s="49" t="s">
        <v>0</v>
      </c>
      <c r="D1" s="49" t="s">
        <v>0</v>
      </c>
      <c r="E1" s="49" t="s">
        <v>0</v>
      </c>
      <c r="F1" s="49" t="s">
        <v>0</v>
      </c>
      <c r="G1" s="49" t="s">
        <v>0</v>
      </c>
      <c r="H1" s="49" t="s">
        <v>0</v>
      </c>
      <c r="I1" s="49" t="s">
        <v>0</v>
      </c>
    </row>
    <row r="2" spans="1:9" s="15" customFormat="1" ht="27.75" customHeight="1">
      <c r="A2" s="31" t="s">
        <v>132</v>
      </c>
      <c r="B2" s="32"/>
      <c r="C2" s="32"/>
      <c r="D2" s="32"/>
      <c r="E2" s="32"/>
      <c r="F2" s="32"/>
      <c r="G2" s="32"/>
      <c r="H2" s="30" t="s">
        <v>141</v>
      </c>
      <c r="I2" s="14" t="s">
        <v>0</v>
      </c>
    </row>
    <row r="3" spans="1:9" ht="18.75" customHeight="1">
      <c r="A3" s="33" t="s">
        <v>25</v>
      </c>
      <c r="B3" s="53" t="s">
        <v>135</v>
      </c>
      <c r="C3" s="53" t="s">
        <v>136</v>
      </c>
      <c r="D3" s="53" t="s">
        <v>137</v>
      </c>
      <c r="E3" s="34" t="s">
        <v>22</v>
      </c>
      <c r="F3" s="34" t="s">
        <v>23</v>
      </c>
      <c r="G3" s="34" t="s">
        <v>21</v>
      </c>
      <c r="H3" s="34" t="s">
        <v>0</v>
      </c>
      <c r="I3" s="44" t="s">
        <v>0</v>
      </c>
    </row>
    <row r="4" spans="1:9" ht="18.75" customHeight="1">
      <c r="A4" s="36" t="s">
        <v>0</v>
      </c>
      <c r="B4" s="18" t="s">
        <v>0</v>
      </c>
      <c r="C4" s="18" t="s">
        <v>0</v>
      </c>
      <c r="D4" s="18" t="s">
        <v>0</v>
      </c>
      <c r="E4" s="28" t="s">
        <v>0</v>
      </c>
      <c r="F4" s="28" t="s">
        <v>0</v>
      </c>
      <c r="G4" s="28" t="s">
        <v>19</v>
      </c>
      <c r="H4" s="43" t="s">
        <v>20</v>
      </c>
      <c r="I4" s="46" t="s">
        <v>133</v>
      </c>
    </row>
    <row r="5" spans="1:9" ht="18.75" customHeight="1">
      <c r="A5" s="36" t="s">
        <v>0</v>
      </c>
      <c r="B5" s="18" t="s">
        <v>0</v>
      </c>
      <c r="C5" s="18" t="s">
        <v>0</v>
      </c>
      <c r="D5" s="18" t="s">
        <v>0</v>
      </c>
      <c r="E5" s="28" t="s">
        <v>0</v>
      </c>
      <c r="F5" s="28" t="s">
        <v>0</v>
      </c>
      <c r="G5" s="28" t="s">
        <v>0</v>
      </c>
      <c r="H5" s="43" t="s">
        <v>0</v>
      </c>
      <c r="I5" s="47" t="s">
        <v>87</v>
      </c>
    </row>
    <row r="6" spans="1:9" ht="18.75" customHeight="1">
      <c r="A6" s="37" t="s">
        <v>0</v>
      </c>
      <c r="B6" s="29" t="s">
        <v>1</v>
      </c>
      <c r="C6" s="29" t="s">
        <v>95</v>
      </c>
      <c r="D6" s="29" t="s">
        <v>0</v>
      </c>
      <c r="E6" s="29" t="s">
        <v>0</v>
      </c>
      <c r="F6" s="29" t="s">
        <v>0</v>
      </c>
      <c r="G6" s="29" t="s">
        <v>0</v>
      </c>
      <c r="H6" s="56" t="s">
        <v>0</v>
      </c>
      <c r="I6" s="45" t="s">
        <v>0</v>
      </c>
    </row>
    <row r="7" spans="1:9" ht="135">
      <c r="A7" s="39">
        <v>1</v>
      </c>
      <c r="B7" s="29" t="s">
        <v>66</v>
      </c>
      <c r="C7" s="29" t="s">
        <v>67</v>
      </c>
      <c r="D7" s="29" t="s">
        <v>96</v>
      </c>
      <c r="E7" s="56" t="s">
        <v>4</v>
      </c>
      <c r="F7" s="57">
        <v>4019</v>
      </c>
      <c r="G7" s="90"/>
      <c r="H7" s="94">
        <f>ROUND((F7*G7),0)</f>
        <v>0</v>
      </c>
      <c r="I7" s="38" t="s">
        <v>0</v>
      </c>
    </row>
    <row r="8" spans="1:9" ht="135">
      <c r="A8" s="39">
        <v>2</v>
      </c>
      <c r="B8" s="29" t="s">
        <v>97</v>
      </c>
      <c r="C8" s="29" t="s">
        <v>67</v>
      </c>
      <c r="D8" s="29" t="s">
        <v>98</v>
      </c>
      <c r="E8" s="56" t="s">
        <v>4</v>
      </c>
      <c r="F8" s="57">
        <v>1755.5</v>
      </c>
      <c r="G8" s="90"/>
      <c r="H8" s="94">
        <f>ROUND((F8*G8),0)</f>
        <v>0</v>
      </c>
      <c r="I8" s="38" t="s">
        <v>0</v>
      </c>
    </row>
    <row r="9" spans="1:9" ht="135">
      <c r="A9" s="39">
        <v>3</v>
      </c>
      <c r="B9" s="29" t="s">
        <v>99</v>
      </c>
      <c r="C9" s="29" t="s">
        <v>67</v>
      </c>
      <c r="D9" s="29" t="s">
        <v>100</v>
      </c>
      <c r="E9" s="56" t="s">
        <v>4</v>
      </c>
      <c r="F9" s="57">
        <v>4019</v>
      </c>
      <c r="G9" s="90"/>
      <c r="H9" s="94">
        <f>ROUND((F9*G9),0)</f>
        <v>0</v>
      </c>
      <c r="I9" s="55" t="s">
        <v>0</v>
      </c>
    </row>
    <row r="10" spans="1:9" ht="18.75" customHeight="1">
      <c r="A10" s="37" t="s">
        <v>0</v>
      </c>
      <c r="B10" s="29" t="s">
        <v>17</v>
      </c>
      <c r="C10" s="29" t="s">
        <v>101</v>
      </c>
      <c r="D10" s="29" t="s">
        <v>0</v>
      </c>
      <c r="E10" s="29" t="s">
        <v>0</v>
      </c>
      <c r="F10" s="58" t="s">
        <v>0</v>
      </c>
      <c r="G10" s="90" t="s">
        <v>0</v>
      </c>
      <c r="H10" s="94"/>
      <c r="I10" s="38" t="s">
        <v>0</v>
      </c>
    </row>
    <row r="11" spans="1:9" ht="81" customHeight="1">
      <c r="A11" s="39">
        <v>4</v>
      </c>
      <c r="B11" s="29" t="s">
        <v>75</v>
      </c>
      <c r="C11" s="29" t="s">
        <v>68</v>
      </c>
      <c r="D11" s="29" t="s">
        <v>142</v>
      </c>
      <c r="E11" s="56" t="s">
        <v>4</v>
      </c>
      <c r="F11" s="57">
        <v>1755.5</v>
      </c>
      <c r="G11" s="90"/>
      <c r="H11" s="94">
        <f>ROUND((F11*G11),0)</f>
        <v>0</v>
      </c>
      <c r="I11" s="38" t="s">
        <v>0</v>
      </c>
    </row>
    <row r="12" spans="1:9" ht="82.5" customHeight="1">
      <c r="A12" s="59">
        <v>5</v>
      </c>
      <c r="B12" s="60" t="s">
        <v>102</v>
      </c>
      <c r="C12" s="60" t="s">
        <v>68</v>
      </c>
      <c r="D12" s="60" t="s">
        <v>103</v>
      </c>
      <c r="E12" s="61" t="s">
        <v>4</v>
      </c>
      <c r="F12" s="74">
        <v>4019.9</v>
      </c>
      <c r="G12" s="96"/>
      <c r="H12" s="94">
        <f>ROUND((F12*G12),0)</f>
        <v>0</v>
      </c>
      <c r="I12" s="62" t="s">
        <v>0</v>
      </c>
    </row>
    <row r="13" spans="1:9" ht="18.75" customHeight="1">
      <c r="A13" s="76" t="s">
        <v>24</v>
      </c>
      <c r="B13" s="77" t="s">
        <v>0</v>
      </c>
      <c r="C13" s="77" t="s">
        <v>0</v>
      </c>
      <c r="D13" s="77" t="s">
        <v>0</v>
      </c>
      <c r="E13" s="77" t="s">
        <v>0</v>
      </c>
      <c r="F13" s="77" t="s">
        <v>0</v>
      </c>
      <c r="G13" s="77" t="s">
        <v>0</v>
      </c>
      <c r="H13" s="95">
        <f>SUM(H7:H12)</f>
        <v>0</v>
      </c>
      <c r="I13" s="79" t="s">
        <v>0</v>
      </c>
    </row>
    <row r="14" spans="1:9" ht="28.5" customHeight="1">
      <c r="A14" s="70" t="s">
        <v>94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1" t="s">
        <v>0</v>
      </c>
      <c r="H14" s="71" t="s">
        <v>0</v>
      </c>
      <c r="I14" s="71" t="s">
        <v>0</v>
      </c>
    </row>
    <row r="15" spans="1:9" ht="27.75" customHeight="1">
      <c r="A15" s="31" t="s">
        <v>132</v>
      </c>
      <c r="B15" s="32"/>
      <c r="C15" s="32"/>
      <c r="D15" s="32"/>
      <c r="E15" s="32"/>
      <c r="F15" s="32"/>
      <c r="G15" s="32"/>
      <c r="H15" s="72" t="s">
        <v>140</v>
      </c>
      <c r="I15" s="73" t="s">
        <v>0</v>
      </c>
    </row>
    <row r="16" spans="1:9" ht="18.75" customHeight="1">
      <c r="A16" s="33" t="s">
        <v>25</v>
      </c>
      <c r="B16" s="53" t="s">
        <v>135</v>
      </c>
      <c r="C16" s="53" t="s">
        <v>136</v>
      </c>
      <c r="D16" s="53" t="s">
        <v>137</v>
      </c>
      <c r="E16" s="34" t="s">
        <v>22</v>
      </c>
      <c r="F16" s="34" t="s">
        <v>23</v>
      </c>
      <c r="G16" s="34" t="s">
        <v>21</v>
      </c>
      <c r="H16" s="34" t="s">
        <v>0</v>
      </c>
      <c r="I16" s="35" t="s">
        <v>0</v>
      </c>
    </row>
    <row r="17" spans="1:9" ht="18.75" customHeight="1">
      <c r="A17" s="36" t="s">
        <v>0</v>
      </c>
      <c r="B17" s="18" t="s">
        <v>0</v>
      </c>
      <c r="C17" s="18" t="s">
        <v>0</v>
      </c>
      <c r="D17" s="18" t="s">
        <v>0</v>
      </c>
      <c r="E17" s="28" t="s">
        <v>0</v>
      </c>
      <c r="F17" s="28" t="s">
        <v>0</v>
      </c>
      <c r="G17" s="28" t="s">
        <v>19</v>
      </c>
      <c r="H17" s="28" t="s">
        <v>20</v>
      </c>
      <c r="I17" s="46" t="s">
        <v>133</v>
      </c>
    </row>
    <row r="18" spans="1:9" ht="18.75" customHeight="1">
      <c r="A18" s="40" t="s">
        <v>0</v>
      </c>
      <c r="B18" s="18" t="s">
        <v>0</v>
      </c>
      <c r="C18" s="18" t="s">
        <v>0</v>
      </c>
      <c r="D18" s="18" t="s">
        <v>0</v>
      </c>
      <c r="E18" s="41" t="s">
        <v>0</v>
      </c>
      <c r="F18" s="41" t="s">
        <v>0</v>
      </c>
      <c r="G18" s="41" t="s">
        <v>0</v>
      </c>
      <c r="H18" s="41" t="s">
        <v>0</v>
      </c>
      <c r="I18" s="47" t="s">
        <v>87</v>
      </c>
    </row>
    <row r="19" spans="1:9" ht="93.75" customHeight="1">
      <c r="A19" s="67">
        <v>6</v>
      </c>
      <c r="B19" s="68" t="s">
        <v>104</v>
      </c>
      <c r="C19" s="68" t="s">
        <v>68</v>
      </c>
      <c r="D19" s="68" t="s">
        <v>105</v>
      </c>
      <c r="E19" s="69" t="s">
        <v>4</v>
      </c>
      <c r="F19" s="80">
        <v>1185.4</v>
      </c>
      <c r="G19" s="89"/>
      <c r="H19" s="82">
        <f>ROUND((F19*G19),0)</f>
        <v>0</v>
      </c>
      <c r="I19" s="45" t="s">
        <v>0</v>
      </c>
    </row>
    <row r="20" spans="1:9" ht="101.25" customHeight="1">
      <c r="A20" s="39">
        <v>7</v>
      </c>
      <c r="B20" s="29" t="s">
        <v>106</v>
      </c>
      <c r="C20" s="29" t="s">
        <v>68</v>
      </c>
      <c r="D20" s="29" t="s">
        <v>107</v>
      </c>
      <c r="E20" s="56" t="s">
        <v>4</v>
      </c>
      <c r="F20" s="64">
        <v>1185.4</v>
      </c>
      <c r="G20" s="90"/>
      <c r="H20" s="55">
        <f>ROUND((F20*G20),0)</f>
        <v>0</v>
      </c>
      <c r="I20" s="38" t="s">
        <v>0</v>
      </c>
    </row>
    <row r="21" spans="1:9" ht="80.25" customHeight="1">
      <c r="A21" s="39">
        <v>8</v>
      </c>
      <c r="B21" s="29" t="s">
        <v>108</v>
      </c>
      <c r="C21" s="29" t="s">
        <v>109</v>
      </c>
      <c r="D21" s="29" t="s">
        <v>110</v>
      </c>
      <c r="E21" s="56" t="s">
        <v>12</v>
      </c>
      <c r="F21" s="64">
        <v>592.7</v>
      </c>
      <c r="G21" s="90"/>
      <c r="H21" s="55">
        <f>ROUND((F21*G21),0)</f>
        <v>0</v>
      </c>
      <c r="I21" s="38" t="s">
        <v>0</v>
      </c>
    </row>
    <row r="22" spans="1:9" ht="88.5" customHeight="1">
      <c r="A22" s="39">
        <v>9</v>
      </c>
      <c r="B22" s="29" t="s">
        <v>111</v>
      </c>
      <c r="C22" s="29" t="s">
        <v>112</v>
      </c>
      <c r="D22" s="29" t="s">
        <v>113</v>
      </c>
      <c r="E22" s="56" t="s">
        <v>4</v>
      </c>
      <c r="F22" s="64">
        <v>1185.4</v>
      </c>
      <c r="G22" s="90"/>
      <c r="H22" s="55">
        <f>ROUND((F22*G22),0)</f>
        <v>0</v>
      </c>
      <c r="I22" s="38" t="s">
        <v>0</v>
      </c>
    </row>
    <row r="23" spans="1:9" ht="80.25" customHeight="1">
      <c r="A23" s="39">
        <v>10</v>
      </c>
      <c r="B23" s="29" t="s">
        <v>114</v>
      </c>
      <c r="C23" s="29" t="s">
        <v>115</v>
      </c>
      <c r="D23" s="29" t="s">
        <v>116</v>
      </c>
      <c r="E23" s="56" t="s">
        <v>4</v>
      </c>
      <c r="F23" s="64">
        <v>1185.4</v>
      </c>
      <c r="G23" s="90"/>
      <c r="H23" s="55">
        <f>ROUND((F23*G23),0)</f>
        <v>0</v>
      </c>
      <c r="I23" s="38" t="s">
        <v>0</v>
      </c>
    </row>
    <row r="24" spans="1:9" ht="18.75" customHeight="1">
      <c r="A24" s="37" t="s">
        <v>0</v>
      </c>
      <c r="B24" s="29" t="s">
        <v>117</v>
      </c>
      <c r="C24" s="29" t="s">
        <v>118</v>
      </c>
      <c r="D24" s="29" t="s">
        <v>0</v>
      </c>
      <c r="E24" s="29" t="s">
        <v>0</v>
      </c>
      <c r="F24" s="65" t="s">
        <v>0</v>
      </c>
      <c r="G24" s="90" t="s">
        <v>0</v>
      </c>
      <c r="H24" s="55"/>
      <c r="I24" s="38" t="s">
        <v>0</v>
      </c>
    </row>
    <row r="25" spans="1:9" ht="64.5" customHeight="1">
      <c r="A25" s="39">
        <v>11</v>
      </c>
      <c r="B25" s="29" t="s">
        <v>70</v>
      </c>
      <c r="C25" s="29" t="s">
        <v>119</v>
      </c>
      <c r="D25" s="29" t="s">
        <v>120</v>
      </c>
      <c r="E25" s="56" t="s">
        <v>2</v>
      </c>
      <c r="F25" s="64">
        <v>360</v>
      </c>
      <c r="G25" s="90"/>
      <c r="H25" s="55">
        <f>ROUND((F25*G25),0)</f>
        <v>0</v>
      </c>
      <c r="I25" s="38" t="s">
        <v>0</v>
      </c>
    </row>
    <row r="26" spans="1:9" ht="77.25" customHeight="1">
      <c r="A26" s="59">
        <v>12</v>
      </c>
      <c r="B26" s="60" t="s">
        <v>69</v>
      </c>
      <c r="C26" s="60" t="s">
        <v>121</v>
      </c>
      <c r="D26" s="60" t="s">
        <v>122</v>
      </c>
      <c r="E26" s="61" t="s">
        <v>4</v>
      </c>
      <c r="F26" s="74">
        <v>563.4</v>
      </c>
      <c r="G26" s="96"/>
      <c r="H26" s="75">
        <f>ROUND((F26*G26),0)</f>
        <v>0</v>
      </c>
      <c r="I26" s="62" t="s">
        <v>0</v>
      </c>
    </row>
    <row r="27" spans="1:9" ht="19.5" customHeight="1">
      <c r="A27" s="76" t="s">
        <v>24</v>
      </c>
      <c r="B27" s="77" t="s">
        <v>0</v>
      </c>
      <c r="C27" s="77" t="s">
        <v>0</v>
      </c>
      <c r="D27" s="77" t="s">
        <v>0</v>
      </c>
      <c r="E27" s="77" t="s">
        <v>0</v>
      </c>
      <c r="F27" s="77" t="s">
        <v>0</v>
      </c>
      <c r="G27" s="77" t="s">
        <v>0</v>
      </c>
      <c r="H27" s="78">
        <f>SUM(H19:H26)</f>
        <v>0</v>
      </c>
      <c r="I27" s="79" t="s">
        <v>0</v>
      </c>
    </row>
    <row r="28" spans="1:9" ht="28.5" customHeight="1">
      <c r="A28" s="70" t="s">
        <v>94</v>
      </c>
      <c r="B28" s="71" t="s">
        <v>0</v>
      </c>
      <c r="C28" s="71" t="s">
        <v>0</v>
      </c>
      <c r="D28" s="71" t="s">
        <v>0</v>
      </c>
      <c r="E28" s="71" t="s">
        <v>0</v>
      </c>
      <c r="F28" s="71" t="s">
        <v>0</v>
      </c>
      <c r="G28" s="71" t="s">
        <v>0</v>
      </c>
      <c r="H28" s="71" t="s">
        <v>0</v>
      </c>
      <c r="I28" s="71" t="s">
        <v>0</v>
      </c>
    </row>
    <row r="29" spans="1:9" ht="27.75" customHeight="1">
      <c r="A29" s="31" t="s">
        <v>132</v>
      </c>
      <c r="B29" s="32"/>
      <c r="C29" s="32"/>
      <c r="D29" s="32"/>
      <c r="E29" s="32"/>
      <c r="F29" s="32"/>
      <c r="G29" s="32"/>
      <c r="H29" s="72" t="s">
        <v>139</v>
      </c>
      <c r="I29" s="73" t="s">
        <v>0</v>
      </c>
    </row>
    <row r="30" spans="1:9" ht="18.75" customHeight="1">
      <c r="A30" s="33" t="s">
        <v>25</v>
      </c>
      <c r="B30" s="53" t="s">
        <v>135</v>
      </c>
      <c r="C30" s="53" t="s">
        <v>136</v>
      </c>
      <c r="D30" s="53" t="s">
        <v>137</v>
      </c>
      <c r="E30" s="34" t="s">
        <v>22</v>
      </c>
      <c r="F30" s="34" t="s">
        <v>23</v>
      </c>
      <c r="G30" s="34" t="s">
        <v>21</v>
      </c>
      <c r="H30" s="34" t="s">
        <v>0</v>
      </c>
      <c r="I30" s="35" t="s">
        <v>0</v>
      </c>
    </row>
    <row r="31" spans="1:9" ht="18.75" customHeight="1">
      <c r="A31" s="36" t="s">
        <v>0</v>
      </c>
      <c r="B31" s="18" t="s">
        <v>0</v>
      </c>
      <c r="C31" s="18" t="s">
        <v>0</v>
      </c>
      <c r="D31" s="18" t="s">
        <v>0</v>
      </c>
      <c r="E31" s="28" t="s">
        <v>0</v>
      </c>
      <c r="F31" s="28" t="s">
        <v>0</v>
      </c>
      <c r="G31" s="28" t="s">
        <v>19</v>
      </c>
      <c r="H31" s="28" t="s">
        <v>20</v>
      </c>
      <c r="I31" s="46" t="s">
        <v>133</v>
      </c>
    </row>
    <row r="32" spans="1:9" ht="18.75" customHeight="1">
      <c r="A32" s="40" t="s">
        <v>0</v>
      </c>
      <c r="B32" s="18" t="s">
        <v>0</v>
      </c>
      <c r="C32" s="18" t="s">
        <v>0</v>
      </c>
      <c r="D32" s="18" t="s">
        <v>0</v>
      </c>
      <c r="E32" s="41" t="s">
        <v>0</v>
      </c>
      <c r="F32" s="41" t="s">
        <v>0</v>
      </c>
      <c r="G32" s="41" t="s">
        <v>0</v>
      </c>
      <c r="H32" s="41" t="s">
        <v>0</v>
      </c>
      <c r="I32" s="47" t="s">
        <v>87</v>
      </c>
    </row>
    <row r="33" spans="1:9" ht="87.75" customHeight="1">
      <c r="A33" s="67">
        <v>13</v>
      </c>
      <c r="B33" s="68" t="s">
        <v>73</v>
      </c>
      <c r="C33" s="68" t="s">
        <v>123</v>
      </c>
      <c r="D33" s="68" t="s">
        <v>124</v>
      </c>
      <c r="E33" s="69" t="s">
        <v>2</v>
      </c>
      <c r="F33" s="80">
        <v>360</v>
      </c>
      <c r="G33" s="89"/>
      <c r="H33" s="75">
        <f>ROUND((F33*G33),0)</f>
        <v>0</v>
      </c>
      <c r="I33" s="45" t="s">
        <v>0</v>
      </c>
    </row>
    <row r="34" spans="1:9" ht="66" customHeight="1">
      <c r="A34" s="39">
        <v>14</v>
      </c>
      <c r="B34" s="29" t="s">
        <v>71</v>
      </c>
      <c r="C34" s="29" t="s">
        <v>72</v>
      </c>
      <c r="D34" s="29" t="s">
        <v>125</v>
      </c>
      <c r="E34" s="56" t="s">
        <v>4</v>
      </c>
      <c r="F34" s="64">
        <v>490.9</v>
      </c>
      <c r="G34" s="90"/>
      <c r="H34" s="75">
        <f>ROUND((F34*G34),0)</f>
        <v>0</v>
      </c>
      <c r="I34" s="38" t="s">
        <v>0</v>
      </c>
    </row>
    <row r="35" spans="1:9" ht="67.5" customHeight="1">
      <c r="A35" s="39">
        <v>15</v>
      </c>
      <c r="B35" s="29" t="s">
        <v>126</v>
      </c>
      <c r="C35" s="29" t="s">
        <v>72</v>
      </c>
      <c r="D35" s="29" t="s">
        <v>127</v>
      </c>
      <c r="E35" s="56" t="s">
        <v>4</v>
      </c>
      <c r="F35" s="64">
        <v>72.5</v>
      </c>
      <c r="G35" s="90"/>
      <c r="H35" s="75">
        <f>ROUND((F35*G35),0)</f>
        <v>0</v>
      </c>
      <c r="I35" s="38" t="s">
        <v>0</v>
      </c>
    </row>
    <row r="36" spans="1:9" ht="88.5" customHeight="1">
      <c r="A36" s="39">
        <v>16</v>
      </c>
      <c r="B36" s="29" t="s">
        <v>90</v>
      </c>
      <c r="C36" s="29" t="s">
        <v>128</v>
      </c>
      <c r="D36" s="29" t="s">
        <v>92</v>
      </c>
      <c r="E36" s="56" t="s">
        <v>13</v>
      </c>
      <c r="F36" s="56">
        <v>21</v>
      </c>
      <c r="G36" s="90"/>
      <c r="H36" s="75">
        <f>ROUND((F36*G36),0)</f>
        <v>0</v>
      </c>
      <c r="I36" s="38" t="s">
        <v>0</v>
      </c>
    </row>
    <row r="37" spans="1:9" ht="88.5" customHeight="1">
      <c r="A37" s="39">
        <v>17</v>
      </c>
      <c r="B37" s="29" t="s">
        <v>129</v>
      </c>
      <c r="C37" s="29" t="s">
        <v>128</v>
      </c>
      <c r="D37" s="29" t="s">
        <v>130</v>
      </c>
      <c r="E37" s="56" t="s">
        <v>13</v>
      </c>
      <c r="F37" s="56">
        <v>9</v>
      </c>
      <c r="G37" s="90"/>
      <c r="H37" s="75">
        <f>ROUND((F37*G37),0)</f>
        <v>0</v>
      </c>
      <c r="I37" s="38" t="s">
        <v>0</v>
      </c>
    </row>
    <row r="38" spans="1:9" ht="18.75" customHeight="1">
      <c r="A38" s="40" t="s">
        <v>24</v>
      </c>
      <c r="B38" s="41" t="s">
        <v>0</v>
      </c>
      <c r="C38" s="41" t="s">
        <v>0</v>
      </c>
      <c r="D38" s="41" t="s">
        <v>0</v>
      </c>
      <c r="E38" s="41" t="s">
        <v>0</v>
      </c>
      <c r="F38" s="41" t="s">
        <v>0</v>
      </c>
      <c r="G38" s="41" t="s">
        <v>0</v>
      </c>
      <c r="H38" s="63">
        <f>SUM(H33:H37)</f>
        <v>0</v>
      </c>
      <c r="I38" s="42" t="s">
        <v>0</v>
      </c>
    </row>
    <row r="39" spans="1:9" ht="18.75" customHeight="1">
      <c r="A39" s="40" t="s">
        <v>93</v>
      </c>
      <c r="B39" s="41" t="s">
        <v>0</v>
      </c>
      <c r="C39" s="41" t="s">
        <v>0</v>
      </c>
      <c r="D39" s="41" t="s">
        <v>0</v>
      </c>
      <c r="E39" s="41" t="s">
        <v>0</v>
      </c>
      <c r="F39" s="41" t="s">
        <v>0</v>
      </c>
      <c r="G39" s="41" t="s">
        <v>0</v>
      </c>
      <c r="H39" s="98">
        <f>H13+H27+H38</f>
        <v>0</v>
      </c>
      <c r="I39" s="42" t="s">
        <v>0</v>
      </c>
    </row>
  </sheetData>
  <sheetProtection password="E16E" sheet="1" objects="1" scenarios="1"/>
  <protectedRanges>
    <protectedRange sqref="G7:G9 G11:G12 G19:G23 G25:G26 G33:G37" name="区域1"/>
  </protectedRanges>
  <mergeCells count="40">
    <mergeCell ref="A39:G39"/>
    <mergeCell ref="A38:G38"/>
    <mergeCell ref="G30:I30"/>
    <mergeCell ref="G31:G32"/>
    <mergeCell ref="H31:H32"/>
    <mergeCell ref="A30:A32"/>
    <mergeCell ref="B30:B32"/>
    <mergeCell ref="C30:C32"/>
    <mergeCell ref="D30:D32"/>
    <mergeCell ref="E30:E32"/>
    <mergeCell ref="F30:F32"/>
    <mergeCell ref="A28:I28"/>
    <mergeCell ref="H29:I29"/>
    <mergeCell ref="A29:G29"/>
    <mergeCell ref="A27:G27"/>
    <mergeCell ref="G16:I16"/>
    <mergeCell ref="G17:G18"/>
    <mergeCell ref="H17:H18"/>
    <mergeCell ref="A16:A18"/>
    <mergeCell ref="B16:B18"/>
    <mergeCell ref="C16:C18"/>
    <mergeCell ref="D16:D18"/>
    <mergeCell ref="E16:E18"/>
    <mergeCell ref="F16:F18"/>
    <mergeCell ref="A14:I14"/>
    <mergeCell ref="H15:I15"/>
    <mergeCell ref="A15:G15"/>
    <mergeCell ref="A13:G13"/>
    <mergeCell ref="G3:I3"/>
    <mergeCell ref="G4:G5"/>
    <mergeCell ref="H4:H5"/>
    <mergeCell ref="A3:A5"/>
    <mergeCell ref="B3:B5"/>
    <mergeCell ref="C3:C5"/>
    <mergeCell ref="D3:D5"/>
    <mergeCell ref="E3:E5"/>
    <mergeCell ref="F3:F5"/>
    <mergeCell ref="A1:I1"/>
    <mergeCell ref="A2:G2"/>
    <mergeCell ref="H2:I2"/>
  </mergeCells>
  <printOptions/>
  <pageMargins left="0.5118110236220472" right="0.5118110236220472" top="0.5905511811023623" bottom="0.5118110236220472" header="0.5905511811023623" footer="0.5905511811023623"/>
  <pageSetup horizontalDpi="600" verticalDpi="600" orientation="portrait" paperSize="9" r:id="rId1"/>
  <rowBreaks count="1" manualBreakCount="1">
    <brk id="2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K7" sqref="K7"/>
    </sheetView>
  </sheetViews>
  <sheetFormatPr defaultColWidth="9.33203125" defaultRowHeight="11.25"/>
  <cols>
    <col min="1" max="1" width="6.5" style="27" customWidth="1"/>
    <col min="2" max="2" width="15.33203125" style="27" customWidth="1"/>
    <col min="3" max="3" width="13.33203125" style="27" customWidth="1"/>
    <col min="4" max="4" width="25.5" style="27" customWidth="1"/>
    <col min="5" max="5" width="6.66015625" style="27" customWidth="1"/>
    <col min="6" max="6" width="10" style="27" customWidth="1"/>
    <col min="7" max="7" width="10.16015625" style="27" customWidth="1"/>
    <col min="8" max="8" width="12" style="66" customWidth="1"/>
    <col min="9" max="9" width="14.33203125" style="27" customWidth="1"/>
    <col min="10" max="16384" width="10.66015625" style="27" customWidth="1"/>
  </cols>
  <sheetData>
    <row r="1" spans="1:9" ht="28.5" customHeight="1">
      <c r="A1" s="48" t="s">
        <v>94</v>
      </c>
      <c r="B1" s="49" t="s">
        <v>0</v>
      </c>
      <c r="C1" s="49" t="s">
        <v>0</v>
      </c>
      <c r="D1" s="49" t="s">
        <v>0</v>
      </c>
      <c r="E1" s="49" t="s">
        <v>0</v>
      </c>
      <c r="F1" s="49" t="s">
        <v>0</v>
      </c>
      <c r="G1" s="49" t="s">
        <v>0</v>
      </c>
      <c r="H1" s="49" t="s">
        <v>0</v>
      </c>
      <c r="I1" s="49" t="s">
        <v>0</v>
      </c>
    </row>
    <row r="2" spans="1:9" s="15" customFormat="1" ht="27.75" customHeight="1">
      <c r="A2" s="31" t="s">
        <v>143</v>
      </c>
      <c r="B2" s="32"/>
      <c r="C2" s="32"/>
      <c r="D2" s="32"/>
      <c r="E2" s="32"/>
      <c r="F2" s="32"/>
      <c r="G2" s="32"/>
      <c r="H2" s="30" t="s">
        <v>192</v>
      </c>
      <c r="I2" s="14" t="s">
        <v>0</v>
      </c>
    </row>
    <row r="3" spans="1:9" ht="18.75" customHeight="1">
      <c r="A3" s="33" t="s">
        <v>25</v>
      </c>
      <c r="B3" s="53" t="s">
        <v>135</v>
      </c>
      <c r="C3" s="53" t="s">
        <v>136</v>
      </c>
      <c r="D3" s="53" t="s">
        <v>137</v>
      </c>
      <c r="E3" s="34" t="s">
        <v>22</v>
      </c>
      <c r="F3" s="34" t="s">
        <v>23</v>
      </c>
      <c r="G3" s="34" t="s">
        <v>21</v>
      </c>
      <c r="H3" s="34" t="s">
        <v>0</v>
      </c>
      <c r="I3" s="44" t="s">
        <v>0</v>
      </c>
    </row>
    <row r="4" spans="1:9" ht="18.75" customHeight="1">
      <c r="A4" s="36" t="s">
        <v>0</v>
      </c>
      <c r="B4" s="18" t="s">
        <v>0</v>
      </c>
      <c r="C4" s="18" t="s">
        <v>0</v>
      </c>
      <c r="D4" s="18" t="s">
        <v>0</v>
      </c>
      <c r="E4" s="28" t="s">
        <v>0</v>
      </c>
      <c r="F4" s="28" t="s">
        <v>0</v>
      </c>
      <c r="G4" s="28" t="s">
        <v>19</v>
      </c>
      <c r="H4" s="43" t="s">
        <v>20</v>
      </c>
      <c r="I4" s="46" t="s">
        <v>133</v>
      </c>
    </row>
    <row r="5" spans="1:9" ht="18.75" customHeight="1">
      <c r="A5" s="36" t="s">
        <v>0</v>
      </c>
      <c r="B5" s="18" t="s">
        <v>0</v>
      </c>
      <c r="C5" s="18" t="s">
        <v>0</v>
      </c>
      <c r="D5" s="18" t="s">
        <v>0</v>
      </c>
      <c r="E5" s="28" t="s">
        <v>0</v>
      </c>
      <c r="F5" s="28" t="s">
        <v>0</v>
      </c>
      <c r="G5" s="28" t="s">
        <v>0</v>
      </c>
      <c r="H5" s="43" t="s">
        <v>0</v>
      </c>
      <c r="I5" s="47" t="s">
        <v>87</v>
      </c>
    </row>
    <row r="6" spans="1:9" ht="18.75" customHeight="1">
      <c r="A6" s="39" t="s">
        <v>145</v>
      </c>
      <c r="B6" s="56" t="s">
        <v>144</v>
      </c>
      <c r="D6" s="29" t="s">
        <v>0</v>
      </c>
      <c r="E6" s="29" t="s">
        <v>0</v>
      </c>
      <c r="F6" s="29" t="s">
        <v>0</v>
      </c>
      <c r="G6" s="29" t="s">
        <v>0</v>
      </c>
      <c r="H6" s="56" t="s">
        <v>0</v>
      </c>
      <c r="I6" s="45" t="s">
        <v>0</v>
      </c>
    </row>
    <row r="7" spans="1:9" ht="82.5" customHeight="1">
      <c r="A7" s="86">
        <v>1</v>
      </c>
      <c r="B7" s="83" t="s">
        <v>146</v>
      </c>
      <c r="C7" s="83" t="s">
        <v>147</v>
      </c>
      <c r="D7" s="83" t="s">
        <v>149</v>
      </c>
      <c r="E7" s="84" t="s">
        <v>4</v>
      </c>
      <c r="F7" s="85">
        <v>2310</v>
      </c>
      <c r="G7" s="90"/>
      <c r="H7" s="94">
        <f>ROUND((F7*G7),0)</f>
        <v>0</v>
      </c>
      <c r="I7" s="38" t="s">
        <v>0</v>
      </c>
    </row>
    <row r="8" spans="1:9" ht="72.75" customHeight="1">
      <c r="A8" s="86">
        <v>2</v>
      </c>
      <c r="B8" s="83" t="s">
        <v>83</v>
      </c>
      <c r="C8" s="83" t="s">
        <v>148</v>
      </c>
      <c r="D8" s="83" t="s">
        <v>198</v>
      </c>
      <c r="E8" s="84" t="s">
        <v>4</v>
      </c>
      <c r="F8" s="85">
        <v>2310</v>
      </c>
      <c r="G8" s="90"/>
      <c r="H8" s="94">
        <f>ROUND((F8*G8),0)</f>
        <v>0</v>
      </c>
      <c r="I8" s="38" t="s">
        <v>0</v>
      </c>
    </row>
    <row r="9" spans="1:9" ht="117.75" customHeight="1">
      <c r="A9" s="86">
        <v>3</v>
      </c>
      <c r="B9" s="83" t="s">
        <v>76</v>
      </c>
      <c r="C9" s="83" t="s">
        <v>151</v>
      </c>
      <c r="D9" s="83" t="s">
        <v>152</v>
      </c>
      <c r="E9" s="84" t="s">
        <v>4</v>
      </c>
      <c r="F9" s="85">
        <v>2310</v>
      </c>
      <c r="G9" s="90"/>
      <c r="H9" s="94">
        <f>ROUND((F9*G9),0)</f>
        <v>0</v>
      </c>
      <c r="I9" s="55" t="s">
        <v>0</v>
      </c>
    </row>
    <row r="10" spans="1:9" ht="69.75" customHeight="1">
      <c r="A10" s="86">
        <v>4</v>
      </c>
      <c r="B10" s="83" t="s">
        <v>78</v>
      </c>
      <c r="C10" s="83" t="s">
        <v>79</v>
      </c>
      <c r="D10" s="83" t="s">
        <v>153</v>
      </c>
      <c r="E10" s="84" t="s">
        <v>4</v>
      </c>
      <c r="F10" s="85">
        <v>2541</v>
      </c>
      <c r="G10" s="90"/>
      <c r="H10" s="94">
        <f>ROUND((F10*G10),0)</f>
        <v>0</v>
      </c>
      <c r="I10" s="38" t="s">
        <v>0</v>
      </c>
    </row>
    <row r="11" spans="1:9" ht="121.5" customHeight="1">
      <c r="A11" s="86">
        <v>5</v>
      </c>
      <c r="B11" s="83" t="s">
        <v>82</v>
      </c>
      <c r="C11" s="83" t="s">
        <v>154</v>
      </c>
      <c r="D11" s="83" t="s">
        <v>155</v>
      </c>
      <c r="E11" s="84" t="s">
        <v>4</v>
      </c>
      <c r="F11" s="85">
        <v>2310</v>
      </c>
      <c r="G11" s="90"/>
      <c r="H11" s="94">
        <f>ROUND((F11*G11),0)</f>
        <v>0</v>
      </c>
      <c r="I11" s="38" t="s">
        <v>0</v>
      </c>
    </row>
    <row r="12" spans="1:9" ht="111.75" customHeight="1">
      <c r="A12" s="86">
        <v>6</v>
      </c>
      <c r="B12" s="83" t="s">
        <v>84</v>
      </c>
      <c r="C12" s="83" t="s">
        <v>156</v>
      </c>
      <c r="D12" s="83" t="s">
        <v>157</v>
      </c>
      <c r="E12" s="84" t="s">
        <v>2</v>
      </c>
      <c r="F12" s="85">
        <v>1600</v>
      </c>
      <c r="G12" s="90"/>
      <c r="H12" s="94">
        <f>ROUND((F12*G12),0)</f>
        <v>0</v>
      </c>
      <c r="I12" s="38" t="s">
        <v>0</v>
      </c>
    </row>
    <row r="13" spans="1:9" ht="18.75" customHeight="1">
      <c r="A13" s="76" t="s">
        <v>24</v>
      </c>
      <c r="B13" s="77" t="s">
        <v>0</v>
      </c>
      <c r="C13" s="77" t="s">
        <v>0</v>
      </c>
      <c r="D13" s="77" t="s">
        <v>0</v>
      </c>
      <c r="E13" s="77" t="s">
        <v>0</v>
      </c>
      <c r="F13" s="77" t="s">
        <v>0</v>
      </c>
      <c r="G13" s="77" t="s">
        <v>0</v>
      </c>
      <c r="H13" s="95">
        <f>SUM(H7:H12)</f>
        <v>0</v>
      </c>
      <c r="I13" s="79" t="s">
        <v>0</v>
      </c>
    </row>
    <row r="14" spans="1:9" ht="28.5" customHeight="1">
      <c r="A14" s="70" t="s">
        <v>94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1" t="s">
        <v>0</v>
      </c>
      <c r="H14" s="71" t="s">
        <v>0</v>
      </c>
      <c r="I14" s="71" t="s">
        <v>0</v>
      </c>
    </row>
    <row r="15" spans="1:9" s="15" customFormat="1" ht="27.75" customHeight="1">
      <c r="A15" s="31" t="s">
        <v>143</v>
      </c>
      <c r="B15" s="32"/>
      <c r="C15" s="32"/>
      <c r="D15" s="32"/>
      <c r="E15" s="32"/>
      <c r="F15" s="32"/>
      <c r="G15" s="32"/>
      <c r="H15" s="30" t="s">
        <v>193</v>
      </c>
      <c r="I15" s="14" t="s">
        <v>0</v>
      </c>
    </row>
    <row r="16" spans="1:9" ht="18.75" customHeight="1">
      <c r="A16" s="33" t="s">
        <v>25</v>
      </c>
      <c r="B16" s="53" t="s">
        <v>135</v>
      </c>
      <c r="C16" s="53" t="s">
        <v>136</v>
      </c>
      <c r="D16" s="53" t="s">
        <v>137</v>
      </c>
      <c r="E16" s="34" t="s">
        <v>22</v>
      </c>
      <c r="F16" s="34" t="s">
        <v>23</v>
      </c>
      <c r="G16" s="34" t="s">
        <v>21</v>
      </c>
      <c r="H16" s="34" t="s">
        <v>0</v>
      </c>
      <c r="I16" s="35" t="s">
        <v>0</v>
      </c>
    </row>
    <row r="17" spans="1:9" ht="18.75" customHeight="1">
      <c r="A17" s="36" t="s">
        <v>0</v>
      </c>
      <c r="B17" s="18" t="s">
        <v>0</v>
      </c>
      <c r="C17" s="18" t="s">
        <v>0</v>
      </c>
      <c r="D17" s="18" t="s">
        <v>0</v>
      </c>
      <c r="E17" s="28" t="s">
        <v>0</v>
      </c>
      <c r="F17" s="28" t="s">
        <v>0</v>
      </c>
      <c r="G17" s="28" t="s">
        <v>19</v>
      </c>
      <c r="H17" s="28" t="s">
        <v>20</v>
      </c>
      <c r="I17" s="46" t="s">
        <v>133</v>
      </c>
    </row>
    <row r="18" spans="1:9" ht="18.75" customHeight="1">
      <c r="A18" s="40" t="s">
        <v>0</v>
      </c>
      <c r="B18" s="18" t="s">
        <v>0</v>
      </c>
      <c r="C18" s="18" t="s">
        <v>0</v>
      </c>
      <c r="D18" s="18" t="s">
        <v>0</v>
      </c>
      <c r="E18" s="41" t="s">
        <v>0</v>
      </c>
      <c r="F18" s="41" t="s">
        <v>0</v>
      </c>
      <c r="G18" s="41" t="s">
        <v>0</v>
      </c>
      <c r="H18" s="41" t="s">
        <v>0</v>
      </c>
      <c r="I18" s="47" t="s">
        <v>87</v>
      </c>
    </row>
    <row r="19" spans="1:9" ht="71.25" customHeight="1">
      <c r="A19" s="86">
        <v>7</v>
      </c>
      <c r="B19" s="83" t="s">
        <v>81</v>
      </c>
      <c r="C19" s="83" t="s">
        <v>159</v>
      </c>
      <c r="D19" s="83" t="s">
        <v>160</v>
      </c>
      <c r="E19" s="84" t="s">
        <v>4</v>
      </c>
      <c r="F19" s="85">
        <v>840</v>
      </c>
      <c r="G19" s="89"/>
      <c r="H19" s="97">
        <f>ROUND((F19*G19),0)</f>
        <v>0</v>
      </c>
      <c r="I19" s="45" t="s">
        <v>0</v>
      </c>
    </row>
    <row r="20" spans="1:9" ht="116.25" customHeight="1">
      <c r="A20" s="86">
        <v>8</v>
      </c>
      <c r="B20" s="83" t="s">
        <v>85</v>
      </c>
      <c r="C20" s="83" t="s">
        <v>161</v>
      </c>
      <c r="D20" s="83" t="s">
        <v>162</v>
      </c>
      <c r="E20" s="84" t="s">
        <v>12</v>
      </c>
      <c r="F20" s="85">
        <v>0.3</v>
      </c>
      <c r="G20" s="90"/>
      <c r="H20" s="94">
        <f>ROUND((F20*G20),0)</f>
        <v>0</v>
      </c>
      <c r="I20" s="38" t="s">
        <v>0</v>
      </c>
    </row>
    <row r="21" spans="1:9" ht="93" customHeight="1">
      <c r="A21" s="86">
        <v>9</v>
      </c>
      <c r="B21" s="83" t="s">
        <v>163</v>
      </c>
      <c r="C21" s="83" t="s">
        <v>164</v>
      </c>
      <c r="D21" s="83" t="s">
        <v>165</v>
      </c>
      <c r="E21" s="84" t="s">
        <v>2</v>
      </c>
      <c r="F21" s="85">
        <v>70</v>
      </c>
      <c r="G21" s="90"/>
      <c r="H21" s="94">
        <f>ROUND((F21*G21),0)</f>
        <v>0</v>
      </c>
      <c r="I21" s="38" t="s">
        <v>0</v>
      </c>
    </row>
    <row r="22" spans="1:9" ht="93" customHeight="1">
      <c r="A22" s="86">
        <v>10</v>
      </c>
      <c r="B22" s="83" t="s">
        <v>166</v>
      </c>
      <c r="C22" s="83" t="s">
        <v>167</v>
      </c>
      <c r="D22" s="83" t="s">
        <v>168</v>
      </c>
      <c r="E22" s="84" t="s">
        <v>4</v>
      </c>
      <c r="F22" s="85">
        <v>56.6</v>
      </c>
      <c r="G22" s="90"/>
      <c r="H22" s="94">
        <f>ROUND((F22*G22),0)</f>
        <v>0</v>
      </c>
      <c r="I22" s="38" t="s">
        <v>0</v>
      </c>
    </row>
    <row r="23" spans="1:9" ht="18.75" customHeight="1">
      <c r="A23" s="86" t="s">
        <v>169</v>
      </c>
      <c r="B23" s="84" t="s">
        <v>170</v>
      </c>
      <c r="C23" s="83"/>
      <c r="D23" s="83"/>
      <c r="E23" s="83"/>
      <c r="F23" s="83"/>
      <c r="G23" s="90"/>
      <c r="H23" s="94"/>
      <c r="I23" s="38" t="s">
        <v>0</v>
      </c>
    </row>
    <row r="24" spans="1:9" ht="90">
      <c r="A24" s="86">
        <v>1</v>
      </c>
      <c r="B24" s="83" t="s">
        <v>84</v>
      </c>
      <c r="C24" s="83" t="s">
        <v>156</v>
      </c>
      <c r="D24" s="83" t="s">
        <v>171</v>
      </c>
      <c r="E24" s="84" t="s">
        <v>2</v>
      </c>
      <c r="F24" s="85">
        <v>210</v>
      </c>
      <c r="G24" s="90"/>
      <c r="H24" s="94">
        <f>ROUND((F24*G24),0)</f>
        <v>0</v>
      </c>
      <c r="I24" s="38" t="s">
        <v>0</v>
      </c>
    </row>
    <row r="25" spans="1:9" ht="123.75">
      <c r="A25" s="86">
        <v>2</v>
      </c>
      <c r="B25" s="83" t="s">
        <v>85</v>
      </c>
      <c r="C25" s="83" t="s">
        <v>172</v>
      </c>
      <c r="D25" s="83" t="s">
        <v>173</v>
      </c>
      <c r="E25" s="84" t="s">
        <v>12</v>
      </c>
      <c r="F25" s="85">
        <v>0.23</v>
      </c>
      <c r="G25" s="90"/>
      <c r="H25" s="94">
        <f>ROUND((F25*G25),0)</f>
        <v>0</v>
      </c>
      <c r="I25" s="38" t="s">
        <v>0</v>
      </c>
    </row>
    <row r="26" spans="1:9" ht="19.5" customHeight="1">
      <c r="A26" s="76" t="s">
        <v>24</v>
      </c>
      <c r="B26" s="77" t="s">
        <v>0</v>
      </c>
      <c r="C26" s="77" t="s">
        <v>0</v>
      </c>
      <c r="D26" s="77" t="s">
        <v>0</v>
      </c>
      <c r="E26" s="77" t="s">
        <v>0</v>
      </c>
      <c r="F26" s="77" t="s">
        <v>0</v>
      </c>
      <c r="G26" s="77" t="s">
        <v>0</v>
      </c>
      <c r="H26" s="95">
        <f>SUM(H19:H25)</f>
        <v>0</v>
      </c>
      <c r="I26" s="79" t="s">
        <v>0</v>
      </c>
    </row>
    <row r="27" spans="1:9" ht="28.5" customHeight="1">
      <c r="A27" s="70" t="s">
        <v>94</v>
      </c>
      <c r="B27" s="71" t="s">
        <v>0</v>
      </c>
      <c r="C27" s="71" t="s">
        <v>0</v>
      </c>
      <c r="D27" s="71" t="s">
        <v>0</v>
      </c>
      <c r="E27" s="71" t="s">
        <v>0</v>
      </c>
      <c r="F27" s="71" t="s">
        <v>0</v>
      </c>
      <c r="G27" s="71" t="s">
        <v>0</v>
      </c>
      <c r="H27" s="71" t="s">
        <v>0</v>
      </c>
      <c r="I27" s="71" t="s">
        <v>0</v>
      </c>
    </row>
    <row r="28" spans="1:9" s="15" customFormat="1" ht="27.75" customHeight="1">
      <c r="A28" s="31" t="s">
        <v>143</v>
      </c>
      <c r="B28" s="32"/>
      <c r="C28" s="32"/>
      <c r="D28" s="32"/>
      <c r="E28" s="32"/>
      <c r="F28" s="32"/>
      <c r="G28" s="32"/>
      <c r="H28" s="30" t="s">
        <v>194</v>
      </c>
      <c r="I28" s="14" t="s">
        <v>0</v>
      </c>
    </row>
    <row r="29" spans="1:9" ht="18.75" customHeight="1">
      <c r="A29" s="33" t="s">
        <v>25</v>
      </c>
      <c r="B29" s="53" t="s">
        <v>135</v>
      </c>
      <c r="C29" s="53" t="s">
        <v>136</v>
      </c>
      <c r="D29" s="53" t="s">
        <v>137</v>
      </c>
      <c r="E29" s="34" t="s">
        <v>22</v>
      </c>
      <c r="F29" s="34" t="s">
        <v>23</v>
      </c>
      <c r="G29" s="34" t="s">
        <v>21</v>
      </c>
      <c r="H29" s="34" t="s">
        <v>0</v>
      </c>
      <c r="I29" s="35" t="s">
        <v>0</v>
      </c>
    </row>
    <row r="30" spans="1:9" ht="18.75" customHeight="1">
      <c r="A30" s="36" t="s">
        <v>0</v>
      </c>
      <c r="B30" s="18" t="s">
        <v>0</v>
      </c>
      <c r="C30" s="18" t="s">
        <v>0</v>
      </c>
      <c r="D30" s="18" t="s">
        <v>0</v>
      </c>
      <c r="E30" s="28" t="s">
        <v>0</v>
      </c>
      <c r="F30" s="28" t="s">
        <v>0</v>
      </c>
      <c r="G30" s="28" t="s">
        <v>19</v>
      </c>
      <c r="H30" s="28" t="s">
        <v>20</v>
      </c>
      <c r="I30" s="46" t="s">
        <v>133</v>
      </c>
    </row>
    <row r="31" spans="1:9" ht="18.75" customHeight="1">
      <c r="A31" s="40" t="s">
        <v>0</v>
      </c>
      <c r="B31" s="18" t="s">
        <v>0</v>
      </c>
      <c r="C31" s="18" t="s">
        <v>0</v>
      </c>
      <c r="D31" s="18" t="s">
        <v>0</v>
      </c>
      <c r="E31" s="41" t="s">
        <v>0</v>
      </c>
      <c r="F31" s="41" t="s">
        <v>0</v>
      </c>
      <c r="G31" s="41" t="s">
        <v>0</v>
      </c>
      <c r="H31" s="41" t="s">
        <v>0</v>
      </c>
      <c r="I31" s="47" t="s">
        <v>87</v>
      </c>
    </row>
    <row r="32" spans="1:9" ht="93.75" customHeight="1">
      <c r="A32" s="86">
        <v>3</v>
      </c>
      <c r="B32" s="83" t="s">
        <v>81</v>
      </c>
      <c r="C32" s="83" t="s">
        <v>174</v>
      </c>
      <c r="D32" s="83" t="s">
        <v>175</v>
      </c>
      <c r="E32" s="84" t="s">
        <v>4</v>
      </c>
      <c r="F32" s="85">
        <v>149.1</v>
      </c>
      <c r="G32" s="89"/>
      <c r="H32" s="91">
        <f>ROUND((F32*G32),0)</f>
        <v>0</v>
      </c>
      <c r="I32" s="45" t="s">
        <v>0</v>
      </c>
    </row>
    <row r="33" spans="1:9" ht="93.75" customHeight="1">
      <c r="A33" s="86">
        <v>4</v>
      </c>
      <c r="B33" s="83" t="s">
        <v>166</v>
      </c>
      <c r="C33" s="83" t="s">
        <v>167</v>
      </c>
      <c r="D33" s="83" t="s">
        <v>168</v>
      </c>
      <c r="E33" s="84" t="s">
        <v>4</v>
      </c>
      <c r="F33" s="85">
        <v>40.4</v>
      </c>
      <c r="G33" s="89"/>
      <c r="H33" s="91">
        <f>ROUND((F33*G33),0)</f>
        <v>0</v>
      </c>
      <c r="I33" s="45"/>
    </row>
    <row r="34" spans="1:9" ht="18.75" customHeight="1">
      <c r="A34" s="67" t="s">
        <v>176</v>
      </c>
      <c r="B34" s="68" t="s">
        <v>177</v>
      </c>
      <c r="C34" s="68"/>
      <c r="D34" s="68"/>
      <c r="E34" s="69"/>
      <c r="F34" s="80"/>
      <c r="G34" s="89"/>
      <c r="H34" s="91"/>
      <c r="I34" s="45"/>
    </row>
    <row r="35" spans="1:9" ht="93.75" customHeight="1">
      <c r="A35" s="86">
        <v>1</v>
      </c>
      <c r="B35" s="83" t="s">
        <v>81</v>
      </c>
      <c r="C35" s="83" t="s">
        <v>174</v>
      </c>
      <c r="D35" s="83" t="s">
        <v>175</v>
      </c>
      <c r="E35" s="84" t="s">
        <v>4</v>
      </c>
      <c r="F35" s="85">
        <v>66.5</v>
      </c>
      <c r="G35" s="89"/>
      <c r="H35" s="91">
        <f>ROUND((F35*G35),0)</f>
        <v>0</v>
      </c>
      <c r="I35" s="45"/>
    </row>
    <row r="36" spans="1:9" ht="96" customHeight="1">
      <c r="A36" s="86">
        <v>2</v>
      </c>
      <c r="B36" s="83" t="s">
        <v>163</v>
      </c>
      <c r="C36" s="83" t="s">
        <v>164</v>
      </c>
      <c r="D36" s="83" t="s">
        <v>165</v>
      </c>
      <c r="E36" s="84" t="s">
        <v>2</v>
      </c>
      <c r="F36" s="85">
        <v>13.4</v>
      </c>
      <c r="G36" s="90"/>
      <c r="H36" s="91">
        <f>ROUND((F36*G36),0)</f>
        <v>0</v>
      </c>
      <c r="I36" s="38" t="s">
        <v>0</v>
      </c>
    </row>
    <row r="37" spans="1:9" ht="98.25" customHeight="1">
      <c r="A37" s="86">
        <v>3</v>
      </c>
      <c r="B37" s="83" t="s">
        <v>166</v>
      </c>
      <c r="C37" s="83" t="s">
        <v>167</v>
      </c>
      <c r="D37" s="83" t="s">
        <v>168</v>
      </c>
      <c r="E37" s="84" t="s">
        <v>4</v>
      </c>
      <c r="F37" s="85">
        <v>40.4</v>
      </c>
      <c r="G37" s="90"/>
      <c r="H37" s="91">
        <f>ROUND((F37*G37),0)</f>
        <v>0</v>
      </c>
      <c r="I37" s="38" t="s">
        <v>0</v>
      </c>
    </row>
    <row r="38" spans="1:9" ht="132" customHeight="1">
      <c r="A38" s="86">
        <v>4</v>
      </c>
      <c r="B38" s="83" t="s">
        <v>85</v>
      </c>
      <c r="C38" s="83" t="s">
        <v>172</v>
      </c>
      <c r="D38" s="83" t="s">
        <v>173</v>
      </c>
      <c r="E38" s="84" t="s">
        <v>12</v>
      </c>
      <c r="F38" s="85">
        <v>0.1</v>
      </c>
      <c r="G38" s="90"/>
      <c r="H38" s="91">
        <f>ROUND((F38*G38),0)</f>
        <v>0</v>
      </c>
      <c r="I38" s="38" t="s">
        <v>0</v>
      </c>
    </row>
    <row r="39" spans="1:9" ht="18.75" customHeight="1">
      <c r="A39" s="40" t="s">
        <v>24</v>
      </c>
      <c r="B39" s="41" t="s">
        <v>0</v>
      </c>
      <c r="C39" s="41" t="s">
        <v>0</v>
      </c>
      <c r="D39" s="41" t="s">
        <v>0</v>
      </c>
      <c r="E39" s="41" t="s">
        <v>0</v>
      </c>
      <c r="F39" s="41" t="s">
        <v>0</v>
      </c>
      <c r="G39" s="41" t="s">
        <v>0</v>
      </c>
      <c r="H39" s="92">
        <f>SUM(H32:H38)</f>
        <v>0</v>
      </c>
      <c r="I39" s="42" t="s">
        <v>0</v>
      </c>
    </row>
    <row r="40" spans="1:9" ht="28.5" customHeight="1">
      <c r="A40" s="70" t="s">
        <v>94</v>
      </c>
      <c r="B40" s="71" t="s">
        <v>0</v>
      </c>
      <c r="C40" s="71" t="s">
        <v>0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</row>
    <row r="41" spans="1:9" s="15" customFormat="1" ht="27.75" customHeight="1">
      <c r="A41" s="31" t="s">
        <v>143</v>
      </c>
      <c r="B41" s="32"/>
      <c r="C41" s="32"/>
      <c r="D41" s="32"/>
      <c r="E41" s="32"/>
      <c r="F41" s="32"/>
      <c r="G41" s="32"/>
      <c r="H41" s="30" t="s">
        <v>195</v>
      </c>
      <c r="I41" s="14" t="s">
        <v>0</v>
      </c>
    </row>
    <row r="42" spans="1:9" ht="18.75" customHeight="1">
      <c r="A42" s="33" t="s">
        <v>25</v>
      </c>
      <c r="B42" s="53" t="s">
        <v>135</v>
      </c>
      <c r="C42" s="53" t="s">
        <v>136</v>
      </c>
      <c r="D42" s="53" t="s">
        <v>137</v>
      </c>
      <c r="E42" s="34" t="s">
        <v>22</v>
      </c>
      <c r="F42" s="34" t="s">
        <v>23</v>
      </c>
      <c r="G42" s="34" t="s">
        <v>21</v>
      </c>
      <c r="H42" s="34" t="s">
        <v>0</v>
      </c>
      <c r="I42" s="35" t="s">
        <v>0</v>
      </c>
    </row>
    <row r="43" spans="1:9" ht="18.75" customHeight="1">
      <c r="A43" s="36" t="s">
        <v>0</v>
      </c>
      <c r="B43" s="18" t="s">
        <v>0</v>
      </c>
      <c r="C43" s="18" t="s">
        <v>0</v>
      </c>
      <c r="D43" s="18" t="s">
        <v>0</v>
      </c>
      <c r="E43" s="28" t="s">
        <v>0</v>
      </c>
      <c r="F43" s="28" t="s">
        <v>0</v>
      </c>
      <c r="G43" s="28" t="s">
        <v>19</v>
      </c>
      <c r="H43" s="28" t="s">
        <v>20</v>
      </c>
      <c r="I43" s="46" t="s">
        <v>133</v>
      </c>
    </row>
    <row r="44" spans="1:9" ht="18.75" customHeight="1">
      <c r="A44" s="40" t="s">
        <v>0</v>
      </c>
      <c r="B44" s="18" t="s">
        <v>0</v>
      </c>
      <c r="C44" s="18" t="s">
        <v>0</v>
      </c>
      <c r="D44" s="18" t="s">
        <v>0</v>
      </c>
      <c r="E44" s="41" t="s">
        <v>0</v>
      </c>
      <c r="F44" s="41" t="s">
        <v>0</v>
      </c>
      <c r="G44" s="41" t="s">
        <v>0</v>
      </c>
      <c r="H44" s="41" t="s">
        <v>0</v>
      </c>
      <c r="I44" s="47" t="s">
        <v>87</v>
      </c>
    </row>
    <row r="45" spans="1:9" ht="18.75" customHeight="1">
      <c r="A45" s="86" t="s">
        <v>178</v>
      </c>
      <c r="B45" s="83" t="s">
        <v>179</v>
      </c>
      <c r="C45" s="83"/>
      <c r="D45" s="83"/>
      <c r="E45" s="84"/>
      <c r="F45" s="85"/>
      <c r="G45" s="81"/>
      <c r="H45" s="75"/>
      <c r="I45" s="45" t="s">
        <v>0</v>
      </c>
    </row>
    <row r="46" spans="1:9" ht="70.5" customHeight="1">
      <c r="A46" s="86">
        <v>1</v>
      </c>
      <c r="B46" s="83" t="s">
        <v>146</v>
      </c>
      <c r="C46" s="83" t="s">
        <v>147</v>
      </c>
      <c r="D46" s="83" t="s">
        <v>149</v>
      </c>
      <c r="E46" s="84" t="s">
        <v>4</v>
      </c>
      <c r="F46" s="85">
        <v>462</v>
      </c>
      <c r="G46" s="89"/>
      <c r="H46" s="91">
        <f aca="true" t="shared" si="0" ref="H46:H52">ROUND((F46*G46),0)</f>
        <v>0</v>
      </c>
      <c r="I46" s="45"/>
    </row>
    <row r="47" spans="1:9" ht="57.75" customHeight="1">
      <c r="A47" s="86">
        <v>2</v>
      </c>
      <c r="B47" s="83" t="s">
        <v>83</v>
      </c>
      <c r="C47" s="83" t="s">
        <v>148</v>
      </c>
      <c r="D47" s="83" t="s">
        <v>150</v>
      </c>
      <c r="E47" s="84" t="s">
        <v>4</v>
      </c>
      <c r="F47" s="85">
        <v>462</v>
      </c>
      <c r="G47" s="89"/>
      <c r="H47" s="91">
        <f t="shared" si="0"/>
        <v>0</v>
      </c>
      <c r="I47" s="45"/>
    </row>
    <row r="48" spans="1:9" ht="104.25" customHeight="1">
      <c r="A48" s="86">
        <v>3</v>
      </c>
      <c r="B48" s="83" t="s">
        <v>76</v>
      </c>
      <c r="C48" s="83" t="s">
        <v>151</v>
      </c>
      <c r="D48" s="83" t="s">
        <v>152</v>
      </c>
      <c r="E48" s="84" t="s">
        <v>4</v>
      </c>
      <c r="F48" s="85">
        <v>462</v>
      </c>
      <c r="G48" s="89"/>
      <c r="H48" s="91">
        <f t="shared" si="0"/>
        <v>0</v>
      </c>
      <c r="I48" s="45"/>
    </row>
    <row r="49" spans="1:9" ht="60.75" customHeight="1">
      <c r="A49" s="86">
        <v>4</v>
      </c>
      <c r="B49" s="83" t="s">
        <v>78</v>
      </c>
      <c r="C49" s="83" t="s">
        <v>79</v>
      </c>
      <c r="D49" s="83" t="s">
        <v>153</v>
      </c>
      <c r="E49" s="84" t="s">
        <v>4</v>
      </c>
      <c r="F49" s="85">
        <v>508.2</v>
      </c>
      <c r="G49" s="89"/>
      <c r="H49" s="91">
        <f t="shared" si="0"/>
        <v>0</v>
      </c>
      <c r="I49" s="45"/>
    </row>
    <row r="50" spans="1:9" ht="115.5" customHeight="1">
      <c r="A50" s="86">
        <v>5</v>
      </c>
      <c r="B50" s="83" t="s">
        <v>82</v>
      </c>
      <c r="C50" s="83" t="s">
        <v>154</v>
      </c>
      <c r="D50" s="83" t="s">
        <v>155</v>
      </c>
      <c r="E50" s="84" t="s">
        <v>4</v>
      </c>
      <c r="F50" s="85">
        <v>462</v>
      </c>
      <c r="G50" s="89"/>
      <c r="H50" s="91">
        <f t="shared" si="0"/>
        <v>0</v>
      </c>
      <c r="I50" s="45"/>
    </row>
    <row r="51" spans="1:9" ht="83.25" customHeight="1">
      <c r="A51" s="86">
        <v>6</v>
      </c>
      <c r="B51" s="83" t="s">
        <v>166</v>
      </c>
      <c r="C51" s="83" t="s">
        <v>167</v>
      </c>
      <c r="D51" s="83" t="s">
        <v>168</v>
      </c>
      <c r="E51" s="84" t="s">
        <v>4</v>
      </c>
      <c r="F51" s="85">
        <v>80.8</v>
      </c>
      <c r="G51" s="89"/>
      <c r="H51" s="91">
        <f t="shared" si="0"/>
        <v>0</v>
      </c>
      <c r="I51" s="45"/>
    </row>
    <row r="52" spans="1:9" ht="108" customHeight="1">
      <c r="A52" s="86">
        <v>7</v>
      </c>
      <c r="B52" s="83" t="s">
        <v>80</v>
      </c>
      <c r="C52" s="83" t="s">
        <v>180</v>
      </c>
      <c r="D52" s="83" t="s">
        <v>181</v>
      </c>
      <c r="E52" s="84" t="s">
        <v>2</v>
      </c>
      <c r="F52" s="85">
        <v>68</v>
      </c>
      <c r="G52" s="90"/>
      <c r="H52" s="91">
        <f t="shared" si="0"/>
        <v>0</v>
      </c>
      <c r="I52" s="38" t="s">
        <v>0</v>
      </c>
    </row>
    <row r="53" spans="1:9" ht="18.75" customHeight="1">
      <c r="A53" s="40" t="s">
        <v>24</v>
      </c>
      <c r="B53" s="41" t="s">
        <v>0</v>
      </c>
      <c r="C53" s="41" t="s">
        <v>0</v>
      </c>
      <c r="D53" s="41" t="s">
        <v>0</v>
      </c>
      <c r="E53" s="41" t="s">
        <v>0</v>
      </c>
      <c r="F53" s="41" t="s">
        <v>0</v>
      </c>
      <c r="G53" s="41" t="s">
        <v>0</v>
      </c>
      <c r="H53" s="92">
        <f>SUM(H46:H52)</f>
        <v>0</v>
      </c>
      <c r="I53" s="42" t="s">
        <v>0</v>
      </c>
    </row>
    <row r="54" spans="1:9" ht="28.5" customHeight="1">
      <c r="A54" s="70" t="s">
        <v>94</v>
      </c>
      <c r="B54" s="71" t="s">
        <v>0</v>
      </c>
      <c r="C54" s="71" t="s">
        <v>0</v>
      </c>
      <c r="D54" s="71" t="s">
        <v>0</v>
      </c>
      <c r="E54" s="71" t="s">
        <v>0</v>
      </c>
      <c r="F54" s="71" t="s">
        <v>0</v>
      </c>
      <c r="G54" s="71" t="s">
        <v>0</v>
      </c>
      <c r="H54" s="71" t="s">
        <v>0</v>
      </c>
      <c r="I54" s="71" t="s">
        <v>0</v>
      </c>
    </row>
    <row r="55" spans="1:9" s="15" customFormat="1" ht="27.75" customHeight="1">
      <c r="A55" s="31" t="s">
        <v>143</v>
      </c>
      <c r="B55" s="32"/>
      <c r="C55" s="32"/>
      <c r="D55" s="32"/>
      <c r="E55" s="32"/>
      <c r="F55" s="32"/>
      <c r="G55" s="32"/>
      <c r="H55" s="30" t="s">
        <v>196</v>
      </c>
      <c r="I55" s="14" t="s">
        <v>0</v>
      </c>
    </row>
    <row r="56" spans="1:9" ht="18.75" customHeight="1">
      <c r="A56" s="33" t="s">
        <v>25</v>
      </c>
      <c r="B56" s="53" t="s">
        <v>135</v>
      </c>
      <c r="C56" s="53" t="s">
        <v>136</v>
      </c>
      <c r="D56" s="53" t="s">
        <v>137</v>
      </c>
      <c r="E56" s="34" t="s">
        <v>22</v>
      </c>
      <c r="F56" s="34" t="s">
        <v>23</v>
      </c>
      <c r="G56" s="34" t="s">
        <v>21</v>
      </c>
      <c r="H56" s="34" t="s">
        <v>0</v>
      </c>
      <c r="I56" s="35" t="s">
        <v>0</v>
      </c>
    </row>
    <row r="57" spans="1:9" ht="18.75" customHeight="1">
      <c r="A57" s="36" t="s">
        <v>0</v>
      </c>
      <c r="B57" s="18" t="s">
        <v>0</v>
      </c>
      <c r="C57" s="18" t="s">
        <v>0</v>
      </c>
      <c r="D57" s="18" t="s">
        <v>0</v>
      </c>
      <c r="E57" s="28" t="s">
        <v>0</v>
      </c>
      <c r="F57" s="28" t="s">
        <v>0</v>
      </c>
      <c r="G57" s="28" t="s">
        <v>19</v>
      </c>
      <c r="H57" s="28" t="s">
        <v>20</v>
      </c>
      <c r="I57" s="46" t="s">
        <v>133</v>
      </c>
    </row>
    <row r="58" spans="1:9" ht="18.75" customHeight="1">
      <c r="A58" s="40" t="s">
        <v>0</v>
      </c>
      <c r="B58" s="18" t="s">
        <v>0</v>
      </c>
      <c r="C58" s="18" t="s">
        <v>0</v>
      </c>
      <c r="D58" s="18" t="s">
        <v>0</v>
      </c>
      <c r="E58" s="41" t="s">
        <v>0</v>
      </c>
      <c r="F58" s="41" t="s">
        <v>0</v>
      </c>
      <c r="G58" s="41" t="s">
        <v>0</v>
      </c>
      <c r="H58" s="41" t="s">
        <v>0</v>
      </c>
      <c r="I58" s="47" t="s">
        <v>87</v>
      </c>
    </row>
    <row r="59" spans="1:9" ht="123.75">
      <c r="A59" s="86">
        <v>8</v>
      </c>
      <c r="B59" s="83" t="s">
        <v>85</v>
      </c>
      <c r="C59" s="83" t="s">
        <v>161</v>
      </c>
      <c r="D59" s="83" t="s">
        <v>173</v>
      </c>
      <c r="E59" s="84" t="s">
        <v>12</v>
      </c>
      <c r="F59" s="85">
        <v>0.7</v>
      </c>
      <c r="G59" s="89"/>
      <c r="H59" s="91">
        <f>ROUND((F59*G59),0)</f>
        <v>0</v>
      </c>
      <c r="I59" s="45" t="s">
        <v>0</v>
      </c>
    </row>
    <row r="60" spans="1:9" ht="93.75" customHeight="1">
      <c r="A60" s="86">
        <v>9</v>
      </c>
      <c r="B60" s="83" t="s">
        <v>84</v>
      </c>
      <c r="C60" s="83" t="s">
        <v>156</v>
      </c>
      <c r="D60" s="83" t="s">
        <v>182</v>
      </c>
      <c r="E60" s="84" t="s">
        <v>2</v>
      </c>
      <c r="F60" s="85">
        <v>110</v>
      </c>
      <c r="G60" s="89"/>
      <c r="H60" s="91">
        <f>ROUND((F60*G60),0)</f>
        <v>0</v>
      </c>
      <c r="I60" s="45"/>
    </row>
    <row r="61" spans="1:9" ht="90">
      <c r="A61" s="86">
        <v>10</v>
      </c>
      <c r="B61" s="83" t="s">
        <v>81</v>
      </c>
      <c r="C61" s="83" t="s">
        <v>158</v>
      </c>
      <c r="D61" s="83" t="s">
        <v>183</v>
      </c>
      <c r="E61" s="84" t="s">
        <v>4</v>
      </c>
      <c r="F61" s="85">
        <v>221.4</v>
      </c>
      <c r="G61" s="89"/>
      <c r="H61" s="91">
        <f aca="true" t="shared" si="1" ref="H60:H65">ROUND((F61*G61),0)</f>
        <v>0</v>
      </c>
      <c r="I61" s="45"/>
    </row>
    <row r="62" spans="1:9" ht="18.75" customHeight="1">
      <c r="A62" s="86" t="s">
        <v>184</v>
      </c>
      <c r="B62" s="83" t="s">
        <v>185</v>
      </c>
      <c r="C62" s="83"/>
      <c r="D62" s="83"/>
      <c r="E62" s="84"/>
      <c r="F62" s="85"/>
      <c r="G62" s="89"/>
      <c r="H62" s="91"/>
      <c r="I62" s="45"/>
    </row>
    <row r="63" spans="1:9" ht="90">
      <c r="A63" s="86">
        <v>1</v>
      </c>
      <c r="B63" s="83" t="s">
        <v>186</v>
      </c>
      <c r="C63" s="83" t="s">
        <v>187</v>
      </c>
      <c r="D63" s="83" t="s">
        <v>188</v>
      </c>
      <c r="E63" s="84" t="s">
        <v>12</v>
      </c>
      <c r="F63" s="84">
        <v>0.01</v>
      </c>
      <c r="G63" s="90"/>
      <c r="H63" s="91">
        <f t="shared" si="1"/>
        <v>0</v>
      </c>
      <c r="I63" s="38" t="s">
        <v>0</v>
      </c>
    </row>
    <row r="64" spans="1:9" ht="123.75">
      <c r="A64" s="86">
        <v>2</v>
      </c>
      <c r="B64" s="83" t="s">
        <v>85</v>
      </c>
      <c r="C64" s="83" t="s">
        <v>172</v>
      </c>
      <c r="D64" s="83" t="s">
        <v>173</v>
      </c>
      <c r="E64" s="84" t="s">
        <v>12</v>
      </c>
      <c r="F64" s="85">
        <v>0.3</v>
      </c>
      <c r="G64" s="90"/>
      <c r="H64" s="91">
        <f t="shared" si="1"/>
        <v>0</v>
      </c>
      <c r="I64" s="38" t="s">
        <v>0</v>
      </c>
    </row>
    <row r="65" spans="1:9" ht="90">
      <c r="A65" s="86">
        <v>3</v>
      </c>
      <c r="B65" s="83" t="s">
        <v>81</v>
      </c>
      <c r="C65" s="83" t="s">
        <v>174</v>
      </c>
      <c r="D65" s="83" t="s">
        <v>175</v>
      </c>
      <c r="E65" s="84" t="s">
        <v>4</v>
      </c>
      <c r="F65" s="85">
        <v>69.1</v>
      </c>
      <c r="G65" s="96"/>
      <c r="H65" s="91">
        <f t="shared" si="1"/>
        <v>0</v>
      </c>
      <c r="I65" s="62"/>
    </row>
    <row r="66" spans="1:9" ht="18.75" customHeight="1">
      <c r="A66" s="40" t="s">
        <v>24</v>
      </c>
      <c r="B66" s="41" t="s">
        <v>0</v>
      </c>
      <c r="C66" s="41" t="s">
        <v>0</v>
      </c>
      <c r="D66" s="41" t="s">
        <v>0</v>
      </c>
      <c r="E66" s="41" t="s">
        <v>0</v>
      </c>
      <c r="F66" s="41" t="s">
        <v>0</v>
      </c>
      <c r="G66" s="41" t="s">
        <v>0</v>
      </c>
      <c r="H66" s="92">
        <f>SUM(H59:H65)</f>
        <v>0</v>
      </c>
      <c r="I66" s="42" t="s">
        <v>0</v>
      </c>
    </row>
    <row r="67" spans="1:9" ht="28.5" customHeight="1">
      <c r="A67" s="70" t="s">
        <v>94</v>
      </c>
      <c r="B67" s="71" t="s">
        <v>0</v>
      </c>
      <c r="C67" s="71" t="s">
        <v>0</v>
      </c>
      <c r="D67" s="71" t="s">
        <v>0</v>
      </c>
      <c r="E67" s="71" t="s">
        <v>0</v>
      </c>
      <c r="F67" s="71" t="s">
        <v>0</v>
      </c>
      <c r="G67" s="71" t="s">
        <v>0</v>
      </c>
      <c r="H67" s="71" t="s">
        <v>0</v>
      </c>
      <c r="I67" s="71" t="s">
        <v>0</v>
      </c>
    </row>
    <row r="68" spans="1:9" s="15" customFormat="1" ht="27.75" customHeight="1">
      <c r="A68" s="31" t="s">
        <v>143</v>
      </c>
      <c r="B68" s="32"/>
      <c r="C68" s="32"/>
      <c r="D68" s="32"/>
      <c r="E68" s="32"/>
      <c r="F68" s="32"/>
      <c r="G68" s="32"/>
      <c r="H68" s="30" t="s">
        <v>197</v>
      </c>
      <c r="I68" s="14" t="s">
        <v>0</v>
      </c>
    </row>
    <row r="69" spans="1:9" ht="18.75" customHeight="1">
      <c r="A69" s="33" t="s">
        <v>25</v>
      </c>
      <c r="B69" s="53" t="s">
        <v>135</v>
      </c>
      <c r="C69" s="53" t="s">
        <v>136</v>
      </c>
      <c r="D69" s="53" t="s">
        <v>137</v>
      </c>
      <c r="E69" s="34" t="s">
        <v>22</v>
      </c>
      <c r="F69" s="34" t="s">
        <v>23</v>
      </c>
      <c r="G69" s="34" t="s">
        <v>21</v>
      </c>
      <c r="H69" s="34" t="s">
        <v>0</v>
      </c>
      <c r="I69" s="35" t="s">
        <v>0</v>
      </c>
    </row>
    <row r="70" spans="1:9" ht="18.75" customHeight="1">
      <c r="A70" s="36" t="s">
        <v>0</v>
      </c>
      <c r="B70" s="18" t="s">
        <v>0</v>
      </c>
      <c r="C70" s="18" t="s">
        <v>0</v>
      </c>
      <c r="D70" s="18" t="s">
        <v>0</v>
      </c>
      <c r="E70" s="28" t="s">
        <v>0</v>
      </c>
      <c r="F70" s="28" t="s">
        <v>0</v>
      </c>
      <c r="G70" s="28" t="s">
        <v>19</v>
      </c>
      <c r="H70" s="28" t="s">
        <v>20</v>
      </c>
      <c r="I70" s="46" t="s">
        <v>133</v>
      </c>
    </row>
    <row r="71" spans="1:9" ht="18.75" customHeight="1">
      <c r="A71" s="40" t="s">
        <v>0</v>
      </c>
      <c r="B71" s="18" t="s">
        <v>0</v>
      </c>
      <c r="C71" s="18" t="s">
        <v>0</v>
      </c>
      <c r="D71" s="18" t="s">
        <v>0</v>
      </c>
      <c r="E71" s="41" t="s">
        <v>0</v>
      </c>
      <c r="F71" s="41" t="s">
        <v>0</v>
      </c>
      <c r="G71" s="41" t="s">
        <v>0</v>
      </c>
      <c r="H71" s="41" t="s">
        <v>0</v>
      </c>
      <c r="I71" s="47" t="s">
        <v>87</v>
      </c>
    </row>
    <row r="72" spans="1:9" ht="81" customHeight="1">
      <c r="A72" s="86">
        <v>4</v>
      </c>
      <c r="B72" s="83" t="s">
        <v>166</v>
      </c>
      <c r="C72" s="83" t="s">
        <v>167</v>
      </c>
      <c r="D72" s="83" t="s">
        <v>189</v>
      </c>
      <c r="E72" s="84" t="s">
        <v>4</v>
      </c>
      <c r="F72" s="85">
        <v>40.4</v>
      </c>
      <c r="G72" s="89"/>
      <c r="H72" s="91">
        <f>ROUND((F72*G72),0)</f>
        <v>0</v>
      </c>
      <c r="I72" s="45" t="s">
        <v>0</v>
      </c>
    </row>
    <row r="73" spans="1:9" ht="93" customHeight="1">
      <c r="A73" s="86">
        <v>5</v>
      </c>
      <c r="B73" s="83" t="s">
        <v>163</v>
      </c>
      <c r="C73" s="83" t="s">
        <v>164</v>
      </c>
      <c r="D73" s="83" t="s">
        <v>165</v>
      </c>
      <c r="E73" s="84" t="s">
        <v>2</v>
      </c>
      <c r="F73" s="85">
        <v>15</v>
      </c>
      <c r="G73" s="89"/>
      <c r="H73" s="91">
        <f>ROUND((F73*G73),0)</f>
        <v>0</v>
      </c>
      <c r="I73" s="45"/>
    </row>
    <row r="74" spans="1:9" ht="18.75" customHeight="1">
      <c r="A74" s="67" t="s">
        <v>190</v>
      </c>
      <c r="B74" s="68" t="s">
        <v>191</v>
      </c>
      <c r="C74" s="68"/>
      <c r="D74" s="68"/>
      <c r="E74" s="69"/>
      <c r="F74" s="80"/>
      <c r="G74" s="89"/>
      <c r="H74" s="91"/>
      <c r="I74" s="45"/>
    </row>
    <row r="75" spans="1:9" ht="132.75" customHeight="1">
      <c r="A75" s="86">
        <v>1</v>
      </c>
      <c r="B75" s="83" t="s">
        <v>85</v>
      </c>
      <c r="C75" s="83" t="s">
        <v>172</v>
      </c>
      <c r="D75" s="83" t="s">
        <v>173</v>
      </c>
      <c r="E75" s="84" t="s">
        <v>12</v>
      </c>
      <c r="F75" s="85">
        <v>0.23</v>
      </c>
      <c r="G75" s="89"/>
      <c r="H75" s="91">
        <f>ROUND((F75*G75),0)</f>
        <v>0</v>
      </c>
      <c r="I75" s="45"/>
    </row>
    <row r="76" spans="1:9" ht="99" customHeight="1">
      <c r="A76" s="86">
        <v>2</v>
      </c>
      <c r="B76" s="83" t="s">
        <v>84</v>
      </c>
      <c r="C76" s="83" t="s">
        <v>156</v>
      </c>
      <c r="D76" s="83" t="s">
        <v>171</v>
      </c>
      <c r="E76" s="84" t="s">
        <v>2</v>
      </c>
      <c r="F76" s="85">
        <v>225</v>
      </c>
      <c r="G76" s="90"/>
      <c r="H76" s="91">
        <f>ROUND((F76*G76),0)</f>
        <v>0</v>
      </c>
      <c r="I76" s="38" t="s">
        <v>0</v>
      </c>
    </row>
    <row r="77" spans="1:9" ht="101.25" customHeight="1">
      <c r="A77" s="86">
        <v>3</v>
      </c>
      <c r="B77" s="83" t="s">
        <v>81</v>
      </c>
      <c r="C77" s="83" t="s">
        <v>174</v>
      </c>
      <c r="D77" s="83" t="s">
        <v>175</v>
      </c>
      <c r="E77" s="84" t="s">
        <v>4</v>
      </c>
      <c r="F77" s="85">
        <v>152.6</v>
      </c>
      <c r="G77" s="90"/>
      <c r="H77" s="91">
        <f>ROUND((F77*G77),0)</f>
        <v>0</v>
      </c>
      <c r="I77" s="38" t="s">
        <v>0</v>
      </c>
    </row>
    <row r="78" spans="1:9" ht="91.5" customHeight="1">
      <c r="A78" s="86">
        <v>4</v>
      </c>
      <c r="B78" s="83" t="s">
        <v>166</v>
      </c>
      <c r="C78" s="83" t="s">
        <v>167</v>
      </c>
      <c r="D78" s="83" t="s">
        <v>168</v>
      </c>
      <c r="E78" s="84" t="s">
        <v>4</v>
      </c>
      <c r="F78" s="85">
        <v>40.4</v>
      </c>
      <c r="G78" s="90"/>
      <c r="H78" s="91">
        <f>ROUND((F78*G78),0)</f>
        <v>0</v>
      </c>
      <c r="I78" s="38" t="s">
        <v>0</v>
      </c>
    </row>
    <row r="79" spans="1:9" ht="18.75" customHeight="1">
      <c r="A79" s="40" t="s">
        <v>24</v>
      </c>
      <c r="B79" s="41" t="s">
        <v>0</v>
      </c>
      <c r="C79" s="41" t="s">
        <v>0</v>
      </c>
      <c r="D79" s="41" t="s">
        <v>0</v>
      </c>
      <c r="E79" s="41" t="s">
        <v>0</v>
      </c>
      <c r="F79" s="41" t="s">
        <v>0</v>
      </c>
      <c r="G79" s="41" t="s">
        <v>0</v>
      </c>
      <c r="H79" s="92">
        <f>SUM(H72:H78)</f>
        <v>0</v>
      </c>
      <c r="I79" s="42" t="s">
        <v>0</v>
      </c>
    </row>
    <row r="80" spans="1:9" ht="18.75" customHeight="1">
      <c r="A80" s="40" t="s">
        <v>93</v>
      </c>
      <c r="B80" s="41" t="s">
        <v>0</v>
      </c>
      <c r="C80" s="41" t="s">
        <v>0</v>
      </c>
      <c r="D80" s="41" t="s">
        <v>0</v>
      </c>
      <c r="E80" s="41" t="s">
        <v>0</v>
      </c>
      <c r="F80" s="41" t="s">
        <v>0</v>
      </c>
      <c r="G80" s="41" t="s">
        <v>0</v>
      </c>
      <c r="H80" s="92">
        <f>H13+H26+H39+H53+H66+H79</f>
        <v>0</v>
      </c>
      <c r="I80" s="42" t="s">
        <v>0</v>
      </c>
    </row>
  </sheetData>
  <sheetProtection password="D979" sheet="1" objects="1" scenarios="1"/>
  <protectedRanges>
    <protectedRange sqref="G7:G12 G19:G22 G24:G25 G32:G33 G35:G38 G46:G52 G59:G61 G63:G65 G72:G73 G75:G78" name="区域1"/>
  </protectedRanges>
  <mergeCells count="79">
    <mergeCell ref="G69:I69"/>
    <mergeCell ref="G70:G71"/>
    <mergeCell ref="H70:H71"/>
    <mergeCell ref="A79:G79"/>
    <mergeCell ref="A69:A71"/>
    <mergeCell ref="B69:B71"/>
    <mergeCell ref="C69:C71"/>
    <mergeCell ref="D69:D71"/>
    <mergeCell ref="E69:E71"/>
    <mergeCell ref="F69:F71"/>
    <mergeCell ref="G56:I56"/>
    <mergeCell ref="G57:G58"/>
    <mergeCell ref="H57:H58"/>
    <mergeCell ref="A66:G66"/>
    <mergeCell ref="A67:I67"/>
    <mergeCell ref="A68:G68"/>
    <mergeCell ref="H68:I68"/>
    <mergeCell ref="A53:G53"/>
    <mergeCell ref="A54:I54"/>
    <mergeCell ref="A55:G55"/>
    <mergeCell ref="H55:I55"/>
    <mergeCell ref="A56:A58"/>
    <mergeCell ref="B56:B58"/>
    <mergeCell ref="C56:C58"/>
    <mergeCell ref="D56:D58"/>
    <mergeCell ref="E56:E58"/>
    <mergeCell ref="F56:F58"/>
    <mergeCell ref="C42:C44"/>
    <mergeCell ref="D42:D44"/>
    <mergeCell ref="E42:E44"/>
    <mergeCell ref="F42:F44"/>
    <mergeCell ref="G42:I42"/>
    <mergeCell ref="G43:G44"/>
    <mergeCell ref="H43:H44"/>
    <mergeCell ref="G29:I29"/>
    <mergeCell ref="G30:G31"/>
    <mergeCell ref="H30:H31"/>
    <mergeCell ref="A39:G39"/>
    <mergeCell ref="A80:G80"/>
    <mergeCell ref="A40:I40"/>
    <mergeCell ref="A41:G41"/>
    <mergeCell ref="H41:I41"/>
    <mergeCell ref="A42:A44"/>
    <mergeCell ref="B42:B44"/>
    <mergeCell ref="A29:A31"/>
    <mergeCell ref="B29:B31"/>
    <mergeCell ref="C29:C31"/>
    <mergeCell ref="D29:D31"/>
    <mergeCell ref="E29:E31"/>
    <mergeCell ref="F29:F31"/>
    <mergeCell ref="G16:I16"/>
    <mergeCell ref="G17:G18"/>
    <mergeCell ref="H17:H18"/>
    <mergeCell ref="A26:G26"/>
    <mergeCell ref="A27:I27"/>
    <mergeCell ref="A28:G28"/>
    <mergeCell ref="H28:I28"/>
    <mergeCell ref="A16:A18"/>
    <mergeCell ref="B16:B18"/>
    <mergeCell ref="C16:C18"/>
    <mergeCell ref="D16:D18"/>
    <mergeCell ref="E16:E18"/>
    <mergeCell ref="F16:F18"/>
    <mergeCell ref="G4:G5"/>
    <mergeCell ref="H4:H5"/>
    <mergeCell ref="A13:G13"/>
    <mergeCell ref="A14:I14"/>
    <mergeCell ref="A15:G15"/>
    <mergeCell ref="H15:I15"/>
    <mergeCell ref="A1:I1"/>
    <mergeCell ref="A2:G2"/>
    <mergeCell ref="H2:I2"/>
    <mergeCell ref="A3:A5"/>
    <mergeCell ref="B3:B5"/>
    <mergeCell ref="C3:C5"/>
    <mergeCell ref="D3:D5"/>
    <mergeCell ref="E3:E5"/>
    <mergeCell ref="F3:F5"/>
    <mergeCell ref="G3:I3"/>
  </mergeCells>
  <printOptions/>
  <pageMargins left="0.5118110236220472" right="0.5118110236220472" top="0.5905511811023623" bottom="0.5118110236220472" header="0.5905511811023623" footer="0.5905511811023623"/>
  <pageSetup horizontalDpi="600" verticalDpi="600" orientation="portrait" paperSize="9" scale="99" r:id="rId1"/>
  <rowBreaks count="4" manualBreakCount="4">
    <brk id="13" max="8" man="1"/>
    <brk id="26" max="8" man="1"/>
    <brk id="53" max="8" man="1"/>
    <brk id="6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E7" sqref="E7"/>
    </sheetView>
  </sheetViews>
  <sheetFormatPr defaultColWidth="9.33203125" defaultRowHeight="11.25"/>
  <cols>
    <col min="1" max="1" width="6.5" style="27" customWidth="1"/>
    <col min="2" max="2" width="14.33203125" style="27" customWidth="1"/>
    <col min="3" max="3" width="13.33203125" style="27" customWidth="1"/>
    <col min="4" max="4" width="22.33203125" style="27" customWidth="1"/>
    <col min="5" max="5" width="6.66015625" style="27" customWidth="1"/>
    <col min="6" max="6" width="10" style="27" customWidth="1"/>
    <col min="7" max="7" width="10.83203125" style="66" customWidth="1"/>
    <col min="8" max="8" width="12" style="66" customWidth="1"/>
    <col min="9" max="9" width="14.33203125" style="27" customWidth="1"/>
    <col min="10" max="16384" width="10.66015625" style="27" customWidth="1"/>
  </cols>
  <sheetData>
    <row r="1" spans="1:9" ht="28.5" customHeight="1">
      <c r="A1" s="48" t="s">
        <v>94</v>
      </c>
      <c r="B1" s="49" t="s">
        <v>0</v>
      </c>
      <c r="C1" s="49" t="s">
        <v>0</v>
      </c>
      <c r="D1" s="49" t="s">
        <v>0</v>
      </c>
      <c r="E1" s="49" t="s">
        <v>0</v>
      </c>
      <c r="F1" s="49" t="s">
        <v>0</v>
      </c>
      <c r="G1" s="49" t="s">
        <v>0</v>
      </c>
      <c r="H1" s="49" t="s">
        <v>0</v>
      </c>
      <c r="I1" s="49" t="s">
        <v>0</v>
      </c>
    </row>
    <row r="2" spans="1:9" s="15" customFormat="1" ht="27.75" customHeight="1">
      <c r="A2" s="31" t="s">
        <v>221</v>
      </c>
      <c r="B2" s="32"/>
      <c r="C2" s="32"/>
      <c r="D2" s="32"/>
      <c r="E2" s="32"/>
      <c r="F2" s="32"/>
      <c r="G2" s="32"/>
      <c r="H2" s="30" t="s">
        <v>219</v>
      </c>
      <c r="I2" s="14" t="s">
        <v>0</v>
      </c>
    </row>
    <row r="3" spans="1:9" ht="18.75" customHeight="1">
      <c r="A3" s="33" t="s">
        <v>25</v>
      </c>
      <c r="B3" s="53" t="s">
        <v>135</v>
      </c>
      <c r="C3" s="53" t="s">
        <v>136</v>
      </c>
      <c r="D3" s="53" t="s">
        <v>137</v>
      </c>
      <c r="E3" s="34" t="s">
        <v>22</v>
      </c>
      <c r="F3" s="34" t="s">
        <v>23</v>
      </c>
      <c r="G3" s="34" t="s">
        <v>199</v>
      </c>
      <c r="H3" s="34" t="s">
        <v>0</v>
      </c>
      <c r="I3" s="44" t="s">
        <v>0</v>
      </c>
    </row>
    <row r="4" spans="1:9" ht="15.75" customHeight="1">
      <c r="A4" s="36" t="s">
        <v>0</v>
      </c>
      <c r="B4" s="18" t="s">
        <v>0</v>
      </c>
      <c r="C4" s="18" t="s">
        <v>0</v>
      </c>
      <c r="D4" s="18" t="s">
        <v>0</v>
      </c>
      <c r="E4" s="28" t="s">
        <v>0</v>
      </c>
      <c r="F4" s="28" t="s">
        <v>0</v>
      </c>
      <c r="G4" s="28" t="s">
        <v>19</v>
      </c>
      <c r="H4" s="43" t="s">
        <v>20</v>
      </c>
      <c r="I4" s="46" t="s">
        <v>133</v>
      </c>
    </row>
    <row r="5" spans="1:9" ht="15.75" customHeight="1">
      <c r="A5" s="36" t="s">
        <v>0</v>
      </c>
      <c r="B5" s="18" t="s">
        <v>0</v>
      </c>
      <c r="C5" s="18" t="s">
        <v>0</v>
      </c>
      <c r="D5" s="18" t="s">
        <v>0</v>
      </c>
      <c r="E5" s="28" t="s">
        <v>0</v>
      </c>
      <c r="F5" s="28" t="s">
        <v>0</v>
      </c>
      <c r="G5" s="28" t="s">
        <v>0</v>
      </c>
      <c r="H5" s="43" t="s">
        <v>0</v>
      </c>
      <c r="I5" s="47" t="s">
        <v>87</v>
      </c>
    </row>
    <row r="6" spans="1:9" ht="67.5">
      <c r="A6" s="86">
        <v>1</v>
      </c>
      <c r="B6" s="83" t="s">
        <v>146</v>
      </c>
      <c r="C6" s="83" t="s">
        <v>200</v>
      </c>
      <c r="D6" s="83" t="s">
        <v>217</v>
      </c>
      <c r="E6" s="84" t="s">
        <v>4</v>
      </c>
      <c r="F6" s="85">
        <v>306.7</v>
      </c>
      <c r="G6" s="93"/>
      <c r="H6" s="94">
        <f>ROUND((F6*G6),0)</f>
        <v>0</v>
      </c>
      <c r="I6" s="45" t="s">
        <v>0</v>
      </c>
    </row>
    <row r="7" spans="1:9" ht="56.25">
      <c r="A7" s="86">
        <v>2</v>
      </c>
      <c r="B7" s="83" t="s">
        <v>166</v>
      </c>
      <c r="C7" s="83" t="s">
        <v>201</v>
      </c>
      <c r="D7" s="83" t="s">
        <v>218</v>
      </c>
      <c r="E7" s="84" t="s">
        <v>4</v>
      </c>
      <c r="F7" s="85">
        <v>7.5</v>
      </c>
      <c r="G7" s="93"/>
      <c r="H7" s="94">
        <f aca="true" t="shared" si="0" ref="H7:H13">ROUND((F7*G7),0)</f>
        <v>0</v>
      </c>
      <c r="I7" s="38" t="s">
        <v>0</v>
      </c>
    </row>
    <row r="8" spans="1:9" ht="90">
      <c r="A8" s="86">
        <v>3</v>
      </c>
      <c r="B8" s="83" t="s">
        <v>202</v>
      </c>
      <c r="C8" s="83" t="s">
        <v>203</v>
      </c>
      <c r="D8" s="83" t="s">
        <v>204</v>
      </c>
      <c r="E8" s="84" t="s">
        <v>86</v>
      </c>
      <c r="F8" s="88">
        <v>368.1</v>
      </c>
      <c r="G8" s="93"/>
      <c r="H8" s="94">
        <f t="shared" si="0"/>
        <v>0</v>
      </c>
      <c r="I8" s="38" t="s">
        <v>0</v>
      </c>
    </row>
    <row r="9" spans="1:9" ht="90">
      <c r="A9" s="86">
        <v>4</v>
      </c>
      <c r="B9" s="83" t="s">
        <v>205</v>
      </c>
      <c r="C9" s="83" t="s">
        <v>206</v>
      </c>
      <c r="D9" s="83" t="s">
        <v>207</v>
      </c>
      <c r="E9" s="84" t="s">
        <v>86</v>
      </c>
      <c r="F9" s="88">
        <v>27.1</v>
      </c>
      <c r="G9" s="93"/>
      <c r="H9" s="94">
        <f t="shared" si="0"/>
        <v>0</v>
      </c>
      <c r="I9" s="55" t="s">
        <v>0</v>
      </c>
    </row>
    <row r="10" spans="1:9" ht="101.25">
      <c r="A10" s="86">
        <v>5</v>
      </c>
      <c r="B10" s="83" t="s">
        <v>208</v>
      </c>
      <c r="C10" s="83" t="s">
        <v>209</v>
      </c>
      <c r="D10" s="83" t="s">
        <v>210</v>
      </c>
      <c r="E10" s="84" t="s">
        <v>86</v>
      </c>
      <c r="F10" s="88">
        <v>24.1</v>
      </c>
      <c r="G10" s="93"/>
      <c r="H10" s="94">
        <f t="shared" si="0"/>
        <v>0</v>
      </c>
      <c r="I10" s="38" t="s">
        <v>0</v>
      </c>
    </row>
    <row r="11" spans="1:9" ht="67.5">
      <c r="A11" s="86">
        <v>6</v>
      </c>
      <c r="B11" s="83" t="s">
        <v>76</v>
      </c>
      <c r="C11" s="83" t="s">
        <v>77</v>
      </c>
      <c r="D11" s="83" t="s">
        <v>211</v>
      </c>
      <c r="E11" s="84" t="s">
        <v>4</v>
      </c>
      <c r="F11" s="85">
        <v>306.7</v>
      </c>
      <c r="G11" s="93"/>
      <c r="H11" s="94">
        <f t="shared" si="0"/>
        <v>0</v>
      </c>
      <c r="I11" s="38" t="s">
        <v>0</v>
      </c>
    </row>
    <row r="12" spans="1:9" ht="56.25">
      <c r="A12" s="86">
        <v>7</v>
      </c>
      <c r="B12" s="83" t="s">
        <v>80</v>
      </c>
      <c r="C12" s="83" t="s">
        <v>212</v>
      </c>
      <c r="D12" s="83" t="s">
        <v>216</v>
      </c>
      <c r="E12" s="84" t="s">
        <v>2</v>
      </c>
      <c r="F12" s="85">
        <v>12</v>
      </c>
      <c r="G12" s="93"/>
      <c r="H12" s="94">
        <f t="shared" si="0"/>
        <v>0</v>
      </c>
      <c r="I12" s="38" t="s">
        <v>0</v>
      </c>
    </row>
    <row r="13" spans="1:9" ht="56.25">
      <c r="A13" s="86">
        <v>8</v>
      </c>
      <c r="B13" s="83" t="s">
        <v>213</v>
      </c>
      <c r="C13" s="83" t="s">
        <v>214</v>
      </c>
      <c r="D13" s="83" t="s">
        <v>215</v>
      </c>
      <c r="E13" s="84" t="s">
        <v>74</v>
      </c>
      <c r="F13" s="87">
        <v>27</v>
      </c>
      <c r="G13" s="93"/>
      <c r="H13" s="94">
        <f t="shared" si="0"/>
        <v>0</v>
      </c>
      <c r="I13" s="62" t="s">
        <v>0</v>
      </c>
    </row>
    <row r="14" spans="1:9" ht="18.75" customHeight="1">
      <c r="A14" s="76" t="s">
        <v>24</v>
      </c>
      <c r="B14" s="77" t="s">
        <v>0</v>
      </c>
      <c r="C14" s="77" t="s">
        <v>0</v>
      </c>
      <c r="D14" s="77" t="s">
        <v>0</v>
      </c>
      <c r="E14" s="77" t="s">
        <v>0</v>
      </c>
      <c r="F14" s="77" t="s">
        <v>0</v>
      </c>
      <c r="G14" s="77" t="s">
        <v>0</v>
      </c>
      <c r="H14" s="95">
        <f>SUM(H6:H13)</f>
        <v>0</v>
      </c>
      <c r="I14" s="79" t="s">
        <v>0</v>
      </c>
    </row>
    <row r="15" spans="1:9" ht="18.75" customHeight="1">
      <c r="A15" s="76" t="s">
        <v>220</v>
      </c>
      <c r="B15" s="77" t="s">
        <v>0</v>
      </c>
      <c r="C15" s="77" t="s">
        <v>0</v>
      </c>
      <c r="D15" s="77" t="s">
        <v>0</v>
      </c>
      <c r="E15" s="77" t="s">
        <v>0</v>
      </c>
      <c r="F15" s="77" t="s">
        <v>0</v>
      </c>
      <c r="G15" s="77" t="s">
        <v>0</v>
      </c>
      <c r="H15" s="95">
        <f>H14</f>
        <v>0</v>
      </c>
      <c r="I15" s="79" t="s">
        <v>0</v>
      </c>
    </row>
  </sheetData>
  <sheetProtection password="FF7A" sheet="1" objects="1" scenarios="1"/>
  <protectedRanges>
    <protectedRange sqref="G6:G13" name="区域1"/>
  </protectedRanges>
  <mergeCells count="14">
    <mergeCell ref="A14:G14"/>
    <mergeCell ref="G4:G5"/>
    <mergeCell ref="H4:H5"/>
    <mergeCell ref="A15:G15"/>
    <mergeCell ref="A1:I1"/>
    <mergeCell ref="A2:G2"/>
    <mergeCell ref="H2:I2"/>
    <mergeCell ref="A3:A5"/>
    <mergeCell ref="B3:B5"/>
    <mergeCell ref="C3:C5"/>
    <mergeCell ref="D3:D5"/>
    <mergeCell ref="E3:E5"/>
    <mergeCell ref="F3:F5"/>
    <mergeCell ref="G3:I3"/>
  </mergeCells>
  <printOptions/>
  <pageMargins left="0.5118110236220472" right="0.5118110236220472" top="0.5905511811023623" bottom="0.5118110236220472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" sqref="B2"/>
    </sheetView>
  </sheetViews>
  <sheetFormatPr defaultColWidth="10.66015625" defaultRowHeight="11.25"/>
  <cols>
    <col min="1" max="1" width="13" style="0" customWidth="1"/>
    <col min="2" max="2" width="34" style="0" customWidth="1"/>
    <col min="3" max="3" width="17.5" style="0" customWidth="1"/>
    <col min="4" max="4" width="10.16015625" style="0" customWidth="1"/>
    <col min="5" max="5" width="16.83203125" style="0" customWidth="1"/>
    <col min="6" max="6" width="21.66015625" style="0" customWidth="1"/>
  </cols>
  <sheetData>
    <row r="1" spans="1:6" ht="18" customHeight="1">
      <c r="A1" s="1" t="s">
        <v>26</v>
      </c>
      <c r="B1" s="4" t="s">
        <v>52</v>
      </c>
      <c r="C1" s="4" t="s">
        <v>53</v>
      </c>
      <c r="D1" s="4" t="s">
        <v>56</v>
      </c>
      <c r="E1" s="4" t="s">
        <v>43</v>
      </c>
      <c r="F1" s="8" t="s">
        <v>57</v>
      </c>
    </row>
    <row r="2" spans="1:6" ht="16.5" customHeight="1">
      <c r="A2" s="2" t="s">
        <v>44</v>
      </c>
      <c r="B2" s="6" t="s">
        <v>33</v>
      </c>
      <c r="C2" s="10" t="s">
        <v>18</v>
      </c>
      <c r="D2" s="5" t="s">
        <v>4</v>
      </c>
      <c r="E2" s="10"/>
      <c r="F2" s="12"/>
    </row>
    <row r="3" spans="1:6" ht="16.5" customHeight="1">
      <c r="A3" s="2" t="s">
        <v>36</v>
      </c>
      <c r="B3" s="6" t="s">
        <v>32</v>
      </c>
      <c r="C3" s="10"/>
      <c r="D3" s="5" t="s">
        <v>3</v>
      </c>
      <c r="E3" s="10"/>
      <c r="F3" s="12"/>
    </row>
    <row r="4" spans="1:6" ht="16.5" customHeight="1">
      <c r="A4" s="2" t="s">
        <v>37</v>
      </c>
      <c r="B4" s="6" t="s">
        <v>65</v>
      </c>
      <c r="C4" s="10"/>
      <c r="D4" s="5" t="s">
        <v>13</v>
      </c>
      <c r="E4" s="10"/>
      <c r="F4" s="12"/>
    </row>
    <row r="5" spans="1:6" ht="16.5" customHeight="1">
      <c r="A5" s="2" t="s">
        <v>38</v>
      </c>
      <c r="B5" s="6" t="s">
        <v>35</v>
      </c>
      <c r="C5" s="10"/>
      <c r="D5" s="5" t="s">
        <v>14</v>
      </c>
      <c r="E5" s="10"/>
      <c r="F5" s="12"/>
    </row>
    <row r="6" spans="1:6" ht="16.5" customHeight="1">
      <c r="A6" s="2" t="s">
        <v>39</v>
      </c>
      <c r="B6" s="6" t="s">
        <v>54</v>
      </c>
      <c r="C6" s="10"/>
      <c r="D6" s="5" t="s">
        <v>16</v>
      </c>
      <c r="E6" s="10"/>
      <c r="F6" s="12"/>
    </row>
    <row r="7" spans="1:6" ht="16.5" customHeight="1">
      <c r="A7" s="2" t="s">
        <v>40</v>
      </c>
      <c r="B7" s="6" t="s">
        <v>34</v>
      </c>
      <c r="C7" s="10"/>
      <c r="D7" s="5" t="s">
        <v>15</v>
      </c>
      <c r="E7" s="10"/>
      <c r="F7" s="12"/>
    </row>
    <row r="8" spans="1:6" ht="16.5" customHeight="1">
      <c r="A8" s="2" t="s">
        <v>41</v>
      </c>
      <c r="B8" s="6" t="s">
        <v>45</v>
      </c>
      <c r="C8" s="10"/>
      <c r="D8" s="5" t="s">
        <v>6</v>
      </c>
      <c r="E8" s="10"/>
      <c r="F8" s="12"/>
    </row>
    <row r="9" spans="1:6" ht="37.5" customHeight="1">
      <c r="A9" s="2" t="s">
        <v>50</v>
      </c>
      <c r="B9" s="6" t="s">
        <v>60</v>
      </c>
      <c r="C9" s="10" t="s">
        <v>48</v>
      </c>
      <c r="D9" s="5" t="s">
        <v>5</v>
      </c>
      <c r="E9" s="10"/>
      <c r="F9" s="12"/>
    </row>
    <row r="10" spans="1:6" ht="37.5" customHeight="1">
      <c r="A10" s="2" t="s">
        <v>51</v>
      </c>
      <c r="B10" s="6" t="s">
        <v>59</v>
      </c>
      <c r="C10" s="10" t="s">
        <v>49</v>
      </c>
      <c r="D10" s="5" t="s">
        <v>7</v>
      </c>
      <c r="E10" s="10"/>
      <c r="F10" s="12"/>
    </row>
    <row r="11" spans="1:6" ht="16.5" customHeight="1">
      <c r="A11" s="2" t="s">
        <v>31</v>
      </c>
      <c r="B11" s="6" t="s">
        <v>55</v>
      </c>
      <c r="C11" s="10"/>
      <c r="D11" s="5" t="s">
        <v>12</v>
      </c>
      <c r="E11" s="10"/>
      <c r="F11" s="12"/>
    </row>
    <row r="12" spans="1:6" ht="37.5" customHeight="1">
      <c r="A12" s="2" t="s">
        <v>27</v>
      </c>
      <c r="B12" s="6" t="s">
        <v>42</v>
      </c>
      <c r="C12" s="10" t="s">
        <v>61</v>
      </c>
      <c r="D12" s="5" t="s">
        <v>9</v>
      </c>
      <c r="E12" s="10"/>
      <c r="F12" s="12"/>
    </row>
    <row r="13" spans="1:6" ht="37.5" customHeight="1">
      <c r="A13" s="2" t="s">
        <v>28</v>
      </c>
      <c r="B13" s="6" t="s">
        <v>47</v>
      </c>
      <c r="C13" s="10" t="s">
        <v>62</v>
      </c>
      <c r="D13" s="5" t="s">
        <v>8</v>
      </c>
      <c r="E13" s="10"/>
      <c r="F13" s="12"/>
    </row>
    <row r="14" spans="1:6" ht="37.5" customHeight="1">
      <c r="A14" s="2" t="s">
        <v>29</v>
      </c>
      <c r="B14" s="6" t="s">
        <v>58</v>
      </c>
      <c r="C14" s="10" t="s">
        <v>63</v>
      </c>
      <c r="D14" s="5" t="s">
        <v>10</v>
      </c>
      <c r="E14" s="10"/>
      <c r="F14" s="12"/>
    </row>
    <row r="15" spans="1:6" ht="37.5" customHeight="1">
      <c r="A15" s="2" t="s">
        <v>30</v>
      </c>
      <c r="B15" s="6" t="s">
        <v>46</v>
      </c>
      <c r="C15" s="10" t="s">
        <v>64</v>
      </c>
      <c r="D15" s="5" t="s">
        <v>11</v>
      </c>
      <c r="E15" s="10"/>
      <c r="F15" s="12"/>
    </row>
    <row r="16" spans="1:6" ht="14.25" customHeight="1">
      <c r="A16" s="2"/>
      <c r="B16" s="6"/>
      <c r="C16" s="10"/>
      <c r="D16" s="5"/>
      <c r="E16" s="10"/>
      <c r="F16" s="12"/>
    </row>
    <row r="17" spans="1:6" ht="14.25" customHeight="1">
      <c r="A17" s="2"/>
      <c r="B17" s="6"/>
      <c r="C17" s="10"/>
      <c r="D17" s="5"/>
      <c r="E17" s="10"/>
      <c r="F17" s="12"/>
    </row>
    <row r="18" spans="1:6" ht="14.25" customHeight="1">
      <c r="A18" s="2"/>
      <c r="B18" s="6"/>
      <c r="C18" s="10"/>
      <c r="D18" s="5"/>
      <c r="E18" s="10"/>
      <c r="F18" s="12"/>
    </row>
    <row r="19" spans="1:6" ht="14.25" customHeight="1">
      <c r="A19" s="2"/>
      <c r="B19" s="6"/>
      <c r="C19" s="10"/>
      <c r="D19" s="5"/>
      <c r="E19" s="10"/>
      <c r="F19" s="12"/>
    </row>
    <row r="20" spans="1:6" ht="14.25" customHeight="1">
      <c r="A20" s="2"/>
      <c r="B20" s="6"/>
      <c r="C20" s="10"/>
      <c r="D20" s="5"/>
      <c r="E20" s="10"/>
      <c r="F20" s="12"/>
    </row>
    <row r="21" spans="1:6" ht="14.25" customHeight="1">
      <c r="A21" s="2"/>
      <c r="B21" s="6"/>
      <c r="C21" s="10"/>
      <c r="D21" s="5"/>
      <c r="E21" s="10"/>
      <c r="F21" s="12"/>
    </row>
    <row r="22" spans="1:6" ht="14.25" customHeight="1">
      <c r="A22" s="2"/>
      <c r="B22" s="6"/>
      <c r="C22" s="10"/>
      <c r="D22" s="5"/>
      <c r="E22" s="10"/>
      <c r="F22" s="12"/>
    </row>
    <row r="23" spans="1:6" ht="14.25" customHeight="1">
      <c r="A23" s="2"/>
      <c r="B23" s="6"/>
      <c r="C23" s="10"/>
      <c r="D23" s="5"/>
      <c r="E23" s="10"/>
      <c r="F23" s="12"/>
    </row>
    <row r="24" spans="1:6" ht="14.25" customHeight="1">
      <c r="A24" s="2"/>
      <c r="B24" s="6"/>
      <c r="C24" s="10"/>
      <c r="D24" s="5"/>
      <c r="E24" s="10"/>
      <c r="F24" s="12"/>
    </row>
    <row r="25" spans="1:6" ht="14.25" customHeight="1">
      <c r="A25" s="2"/>
      <c r="B25" s="6"/>
      <c r="C25" s="10"/>
      <c r="D25" s="5"/>
      <c r="E25" s="10"/>
      <c r="F25" s="12"/>
    </row>
    <row r="26" spans="1:6" ht="14.25" customHeight="1">
      <c r="A26" s="2"/>
      <c r="B26" s="6"/>
      <c r="C26" s="10"/>
      <c r="D26" s="5"/>
      <c r="E26" s="10"/>
      <c r="F26" s="12"/>
    </row>
    <row r="27" spans="1:6" ht="14.25" customHeight="1">
      <c r="A27" s="2"/>
      <c r="B27" s="6"/>
      <c r="C27" s="10"/>
      <c r="D27" s="5"/>
      <c r="E27" s="10"/>
      <c r="F27" s="12"/>
    </row>
    <row r="28" spans="1:6" ht="14.25" customHeight="1">
      <c r="A28" s="2"/>
      <c r="B28" s="6"/>
      <c r="C28" s="10"/>
      <c r="D28" s="5"/>
      <c r="E28" s="10"/>
      <c r="F28" s="12"/>
    </row>
    <row r="29" spans="1:6" ht="14.25" customHeight="1">
      <c r="A29" s="2"/>
      <c r="B29" s="6"/>
      <c r="C29" s="10"/>
      <c r="D29" s="5"/>
      <c r="E29" s="10"/>
      <c r="F29" s="12"/>
    </row>
    <row r="30" spans="1:6" ht="14.25" customHeight="1">
      <c r="A30" s="2"/>
      <c r="B30" s="6"/>
      <c r="C30" s="10"/>
      <c r="D30" s="5"/>
      <c r="E30" s="10"/>
      <c r="F30" s="12"/>
    </row>
    <row r="31" spans="1:6" ht="14.25" customHeight="1">
      <c r="A31" s="2"/>
      <c r="B31" s="6"/>
      <c r="C31" s="10"/>
      <c r="D31" s="5"/>
      <c r="E31" s="10"/>
      <c r="F31" s="12"/>
    </row>
    <row r="32" spans="1:6" ht="14.25" customHeight="1">
      <c r="A32" s="2"/>
      <c r="B32" s="6"/>
      <c r="C32" s="10"/>
      <c r="D32" s="5"/>
      <c r="E32" s="10"/>
      <c r="F32" s="12"/>
    </row>
    <row r="33" spans="1:6" ht="14.25" customHeight="1">
      <c r="A33" s="2"/>
      <c r="B33" s="6"/>
      <c r="C33" s="10"/>
      <c r="D33" s="5"/>
      <c r="E33" s="10"/>
      <c r="F33" s="12"/>
    </row>
    <row r="34" spans="1:6" ht="14.25" customHeight="1">
      <c r="A34" s="2"/>
      <c r="B34" s="6"/>
      <c r="C34" s="10"/>
      <c r="D34" s="5"/>
      <c r="E34" s="10"/>
      <c r="F34" s="12"/>
    </row>
    <row r="35" spans="1:6" ht="14.25" customHeight="1">
      <c r="A35" s="2"/>
      <c r="B35" s="6"/>
      <c r="C35" s="10"/>
      <c r="D35" s="5"/>
      <c r="E35" s="10"/>
      <c r="F35" s="12"/>
    </row>
    <row r="36" spans="1:6" ht="14.25" customHeight="1">
      <c r="A36" s="3"/>
      <c r="B36" s="9"/>
      <c r="C36" s="11"/>
      <c r="D36" s="7"/>
      <c r="E36" s="11"/>
      <c r="F36" s="13"/>
    </row>
  </sheetData>
  <sheetProtection/>
  <printOptions/>
  <pageMargins left="0.5150098425196851" right="0.5150098425196851" top="1.3541666666666667" bottom="0.875" header="0.59375" footer="0.59375"/>
  <pageSetup horizontalDpi="600" verticalDpi="600" orientation="portrait" paperSize="9" r:id="rId1"/>
  <headerFooter alignWithMargins="0">
    <oddHeader>&amp;L
&amp;C&amp;9&amp;9
&amp;"宋体,加粗"&amp;20  补充工程量清单项目及计算规则
&amp;"宋体,常规"&amp;9 工程名称：SJ15标段三环路内外环辅路（紫竹院桥-四通桥）大修工程&amp;"宋体,常规"&amp;9 标段：&amp;"宋体,常规"&amp;9 第  &amp;P  页  共  &amp;N  页&amp;R
</oddHeader>
    <oddFooter>&amp;L&amp;C&amp;9&amp;9&amp;9&amp;9&amp;9&amp;9&amp;R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2014-06-06T06:21:00Z</cp:lastPrinted>
  <dcterms:modified xsi:type="dcterms:W3CDTF">2014-06-06T06:21:08Z</dcterms:modified>
  <cp:category/>
  <cp:version/>
  <cp:contentType/>
  <cp:contentStatus/>
</cp:coreProperties>
</file>