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<sst xmlns="http://schemas.openxmlformats.org/spreadsheetml/2006/main" count="58" uniqueCount="47">
  <si>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</si>
  <si>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</si>
  <si>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</si>
  <si>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</si>
  <si>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</si>
  <si>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</si>
  <si>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</si>
  <si>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</si>
  <si>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</si>
  <si>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</si>
  <si>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</si>
  <si>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</si>
  <si>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</si>
  <si>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</si>
  <si>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</si>
  <si>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</si>
  <si>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</si>
  <si>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</si>
  <si>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</si>
  <si>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</si>
  <si>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</si>
  <si>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</si>
  <si>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</si>
  <si>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</si>
  <si>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</si>
  <si>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</si>
  <si>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</si>
  <si>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</si>
  <si>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</si>
  <si>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</si>
  <si>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     第100章   总则</t>
  </si>
  <si>
    <t>竣工文件</t>
  </si>
  <si>
    <t>施工环保费</t>
  </si>
  <si>
    <t>102-3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</si>
  <si>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</si>
  <si>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</si>
  <si>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</si>
  <si>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</si>
  <si>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</si>
  <si>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</si>
  <si>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</si>
  <si>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r>
      <t>清单     第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00章 绿化及环境保护</t>
    </r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</si>
  <si>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</si>
  <si>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t>吸、隔声板声屏障</t>
  </si>
  <si>
    <t>m</t>
  </si>
  <si>
    <t>平谷区早鲍路道路工程—声屏障工程</t>
  </si>
  <si>
    <r>
      <t>706-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</si>
</sst>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185" fontId="51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/>
      <protection hidden="1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F5" sqref="F5"/>
    </sheetView>
  </sheetViews>
  <sheetFormatPr defaultColWidth="9.00390625" defaultRowHeight="14.25"/>
  <cols>
    <col min="1" max="1" width="9.50390625" style="3" customWidth="1"/>
    <col min="2" max="2" width="27.00390625" style="3" customWidth="1"/>
    <col min="3" max="3" width="9.00390625" style="3" customWidth="1"/>
    <col min="4" max="4" width="11.25390625" style="3" customWidth="1"/>
    <col min="5" max="5" width="10.625" style="3" customWidth="1"/>
    <col min="6" max="6" width="11.7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8" customHeight="1">
      <c r="A1" s="32" t="s">
        <v>0</v>
      </c>
      <c r="B1" s="32"/>
      <c r="C1" s="32"/>
      <c r="D1" s="32"/>
      <c r="E1" s="32"/>
      <c r="F1" s="32"/>
    </row>
    <row r="2" spans="1:5" ht="33" customHeight="1">
      <c r="A2" s="3" t="s">
        <v>18</v>
      </c>
      <c r="B2" s="33" t="s">
        <v>45</v>
      </c>
      <c r="C2" s="33"/>
      <c r="D2" s="33"/>
      <c r="E2" s="3" t="s">
        <v>5</v>
      </c>
    </row>
    <row r="3" spans="1:6" s="4" customFormat="1" ht="39" customHeight="1">
      <c r="A3" s="34" t="s">
        <v>30</v>
      </c>
      <c r="B3" s="34"/>
      <c r="C3" s="34"/>
      <c r="D3" s="34"/>
      <c r="E3" s="34"/>
      <c r="F3" s="34"/>
    </row>
    <row r="4" spans="1:6" ht="41.25" customHeight="1">
      <c r="A4" s="5" t="s">
        <v>22</v>
      </c>
      <c r="B4" s="5" t="s">
        <v>23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39.75" customHeight="1">
      <c r="A5" s="17" t="s">
        <v>24</v>
      </c>
      <c r="B5" s="18" t="s">
        <v>31</v>
      </c>
      <c r="C5" s="17" t="s">
        <v>25</v>
      </c>
      <c r="D5" s="17">
        <v>1</v>
      </c>
      <c r="E5" s="30"/>
      <c r="F5" s="6">
        <f>ROUND(D5*E5,0)</f>
        <v>0</v>
      </c>
    </row>
    <row r="6" spans="1:6" ht="39.75" customHeight="1">
      <c r="A6" s="17" t="s">
        <v>29</v>
      </c>
      <c r="B6" s="18" t="s">
        <v>32</v>
      </c>
      <c r="C6" s="17" t="s">
        <v>25</v>
      </c>
      <c r="D6" s="17">
        <v>1</v>
      </c>
      <c r="E6" s="30"/>
      <c r="F6" s="6">
        <f>ROUND(D6*E6,0)</f>
        <v>0</v>
      </c>
    </row>
    <row r="7" spans="1:6" ht="39.75" customHeight="1">
      <c r="A7" s="17" t="s">
        <v>33</v>
      </c>
      <c r="B7" s="18" t="s">
        <v>26</v>
      </c>
      <c r="C7" s="17" t="s">
        <v>25</v>
      </c>
      <c r="D7" s="17">
        <v>1</v>
      </c>
      <c r="E7" s="30"/>
      <c r="F7" s="6">
        <f>ROUND(D7*E7,0)</f>
        <v>0</v>
      </c>
    </row>
    <row r="8" spans="1:6" ht="39.75" customHeight="1">
      <c r="A8" s="17" t="s">
        <v>27</v>
      </c>
      <c r="B8" s="24" t="s">
        <v>28</v>
      </c>
      <c r="C8" s="17" t="s">
        <v>25</v>
      </c>
      <c r="D8" s="17">
        <v>1</v>
      </c>
      <c r="E8" s="30"/>
      <c r="F8" s="6">
        <f>ROUND(D8*E8,0)</f>
        <v>0</v>
      </c>
    </row>
    <row r="9" spans="1:14" ht="45.75" customHeight="1">
      <c r="A9" s="35" t="s">
        <v>21</v>
      </c>
      <c r="B9" s="35"/>
      <c r="C9" s="35"/>
      <c r="D9" s="36">
        <f>ROUND(SUM(F5:F8),0)</f>
        <v>0</v>
      </c>
      <c r="E9" s="36"/>
      <c r="F9" s="7" t="s">
        <v>19</v>
      </c>
      <c r="G9" s="8"/>
      <c r="H9" s="8"/>
      <c r="I9" s="8"/>
      <c r="J9" s="8"/>
      <c r="K9" s="8"/>
      <c r="L9" s="8"/>
      <c r="M9" s="8"/>
      <c r="N9" s="8"/>
    </row>
    <row r="10" ht="32.25" customHeight="1"/>
    <row r="11" ht="25.5" customHeight="1">
      <c r="A11" s="9"/>
    </row>
  </sheetData>
  <sheetProtection password="F48D" sheet="1"/>
  <protectedRanges>
    <protectedRange sqref="E5 E8 E7 E6" name="区域1"/>
  </protectedRanges>
  <mergeCells count="5">
    <mergeCell ref="A1:F1"/>
    <mergeCell ref="B2:D2"/>
    <mergeCell ref="A3:F3"/>
    <mergeCell ref="A9:C9"/>
    <mergeCell ref="D9:E9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5" sqref="F5"/>
    </sheetView>
  </sheetViews>
  <sheetFormatPr defaultColWidth="9.00390625" defaultRowHeight="14.25"/>
  <cols>
    <col min="1" max="1" width="11.00390625" style="3" customWidth="1"/>
    <col min="2" max="2" width="25.75390625" style="14" customWidth="1"/>
    <col min="3" max="3" width="9.50390625" style="3" customWidth="1"/>
    <col min="4" max="4" width="11.625" style="15" bestFit="1" customWidth="1"/>
    <col min="5" max="5" width="10.25390625" style="16" customWidth="1"/>
    <col min="6" max="6" width="12.125" style="16" customWidth="1"/>
    <col min="7" max="16384" width="9.00390625" style="3" customWidth="1"/>
  </cols>
  <sheetData>
    <row r="1" spans="1:6" ht="42.75" customHeight="1">
      <c r="A1" s="32" t="s">
        <v>0</v>
      </c>
      <c r="B1" s="32"/>
      <c r="C1" s="32"/>
      <c r="D1" s="32"/>
      <c r="E1" s="32"/>
      <c r="F1" s="32"/>
    </row>
    <row r="2" spans="1:6" ht="42.75" customHeight="1">
      <c r="A2" s="10" t="s">
        <v>18</v>
      </c>
      <c r="B2" s="38" t="str">
        <f>'第100章'!B2</f>
        <v>平谷区早鲍路道路工程—声屏障工程</v>
      </c>
      <c r="C2" s="38"/>
      <c r="D2" s="38"/>
      <c r="E2" s="39" t="s">
        <v>6</v>
      </c>
      <c r="F2" s="39"/>
    </row>
    <row r="3" spans="1:6" ht="38.25" customHeight="1">
      <c r="A3" s="34" t="s">
        <v>41</v>
      </c>
      <c r="B3" s="34"/>
      <c r="C3" s="34"/>
      <c r="D3" s="34"/>
      <c r="E3" s="34"/>
      <c r="F3" s="34"/>
    </row>
    <row r="4" spans="1:6" ht="38.25" customHeight="1">
      <c r="A4" s="5" t="s">
        <v>22</v>
      </c>
      <c r="B4" s="11" t="s">
        <v>23</v>
      </c>
      <c r="C4" s="5" t="s">
        <v>1</v>
      </c>
      <c r="D4" s="12" t="s">
        <v>2</v>
      </c>
      <c r="E4" s="26" t="s">
        <v>3</v>
      </c>
      <c r="F4" s="26" t="s">
        <v>4</v>
      </c>
    </row>
    <row r="5" spans="1:6" ht="38.25" customHeight="1">
      <c r="A5" s="31" t="s">
        <v>46</v>
      </c>
      <c r="B5" s="27" t="s">
        <v>43</v>
      </c>
      <c r="C5" s="25" t="s">
        <v>44</v>
      </c>
      <c r="D5" s="28">
        <v>326</v>
      </c>
      <c r="E5" s="29"/>
      <c r="F5" s="6">
        <f>ROUND(D5*E5,0)</f>
        <v>0</v>
      </c>
    </row>
    <row r="6" spans="1:6" ht="41.25" customHeight="1">
      <c r="A6" s="35" t="s">
        <v>42</v>
      </c>
      <c r="B6" s="35"/>
      <c r="C6" s="35"/>
      <c r="D6" s="37">
        <f>ROUND(SUM(F5:F5),0)</f>
        <v>0</v>
      </c>
      <c r="E6" s="37"/>
      <c r="F6" s="13" t="s">
        <v>34</v>
      </c>
    </row>
  </sheetData>
  <sheetProtection password="F48D" sheet="1"/>
  <protectedRanges>
    <protectedRange sqref="E5" name="区域1"/>
  </protectedRanges>
  <mergeCells count="6">
    <mergeCell ref="A6:C6"/>
    <mergeCell ref="D6:E6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62992125984252" header="0.5118110236220472" footer="3.149606299212598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43" t="s">
        <v>7</v>
      </c>
      <c r="B1" s="43"/>
      <c r="C1" s="43"/>
      <c r="D1" s="43"/>
    </row>
    <row r="2" spans="1:4" ht="39" customHeight="1">
      <c r="A2" s="40" t="str">
        <f>"工程名称："&amp;'第100章'!B2</f>
        <v>工程名称：平谷区早鲍路道路工程—声屏障工程</v>
      </c>
      <c r="B2" s="40"/>
      <c r="C2" s="40"/>
      <c r="D2" s="40"/>
    </row>
    <row r="3" spans="1:4" ht="39" customHeight="1">
      <c r="A3" s="19" t="s">
        <v>8</v>
      </c>
      <c r="B3" s="19" t="s">
        <v>9</v>
      </c>
      <c r="C3" s="19" t="s">
        <v>10</v>
      </c>
      <c r="D3" s="20" t="s">
        <v>20</v>
      </c>
    </row>
    <row r="4" spans="1:4" s="2" customFormat="1" ht="33" customHeight="1">
      <c r="A4" s="21">
        <v>1</v>
      </c>
      <c r="B4" s="21">
        <v>100</v>
      </c>
      <c r="C4" s="21" t="s">
        <v>11</v>
      </c>
      <c r="D4" s="45">
        <f>'第100章'!D9</f>
        <v>0</v>
      </c>
    </row>
    <row r="5" spans="1:4" s="2" customFormat="1" ht="33" customHeight="1">
      <c r="A5" s="21">
        <v>2</v>
      </c>
      <c r="B5" s="21">
        <v>200</v>
      </c>
      <c r="C5" s="21" t="s">
        <v>12</v>
      </c>
      <c r="D5" s="21"/>
    </row>
    <row r="6" spans="1:4" s="2" customFormat="1" ht="33" customHeight="1">
      <c r="A6" s="21">
        <v>3</v>
      </c>
      <c r="B6" s="21">
        <v>300</v>
      </c>
      <c r="C6" s="21" t="s">
        <v>13</v>
      </c>
      <c r="D6" s="21"/>
    </row>
    <row r="7" spans="1:4" s="2" customFormat="1" ht="33" customHeight="1">
      <c r="A7" s="21">
        <v>4</v>
      </c>
      <c r="B7" s="21">
        <v>400</v>
      </c>
      <c r="C7" s="21" t="s">
        <v>14</v>
      </c>
      <c r="D7" s="21"/>
    </row>
    <row r="8" spans="1:4" s="2" customFormat="1" ht="33" customHeight="1">
      <c r="A8" s="21">
        <v>5</v>
      </c>
      <c r="B8" s="21">
        <v>500</v>
      </c>
      <c r="C8" s="21" t="s">
        <v>15</v>
      </c>
      <c r="D8" s="21"/>
    </row>
    <row r="9" spans="1:4" s="2" customFormat="1" ht="33" customHeight="1">
      <c r="A9" s="21">
        <v>6</v>
      </c>
      <c r="B9" s="21">
        <v>600</v>
      </c>
      <c r="C9" s="21" t="s">
        <v>16</v>
      </c>
      <c r="D9" s="21"/>
    </row>
    <row r="10" spans="1:4" s="2" customFormat="1" ht="33" customHeight="1">
      <c r="A10" s="21">
        <v>7</v>
      </c>
      <c r="B10" s="21">
        <v>700</v>
      </c>
      <c r="C10" s="21" t="s">
        <v>17</v>
      </c>
      <c r="D10" s="45">
        <f>'第700章'!D6</f>
        <v>0</v>
      </c>
    </row>
    <row r="11" spans="1:4" s="2" customFormat="1" ht="33" customHeight="1">
      <c r="A11" s="21">
        <v>8</v>
      </c>
      <c r="B11" s="42" t="s">
        <v>35</v>
      </c>
      <c r="C11" s="42"/>
      <c r="D11" s="22">
        <f>SUM(D4:D10)</f>
        <v>0</v>
      </c>
    </row>
    <row r="12" spans="1:4" s="2" customFormat="1" ht="33" customHeight="1">
      <c r="A12" s="21">
        <v>9</v>
      </c>
      <c r="B12" s="42" t="s">
        <v>36</v>
      </c>
      <c r="C12" s="42"/>
      <c r="D12" s="22"/>
    </row>
    <row r="13" spans="1:4" s="2" customFormat="1" ht="33" customHeight="1">
      <c r="A13" s="21">
        <v>10</v>
      </c>
      <c r="B13" s="42" t="s">
        <v>37</v>
      </c>
      <c r="C13" s="42"/>
      <c r="D13" s="23">
        <f>ROUND(1327322*1.5%,0)</f>
        <v>19910</v>
      </c>
    </row>
    <row r="14" spans="1:4" s="2" customFormat="1" ht="33" customHeight="1">
      <c r="A14" s="21">
        <v>11</v>
      </c>
      <c r="B14" s="44" t="s">
        <v>38</v>
      </c>
      <c r="C14" s="44"/>
      <c r="D14" s="23">
        <f>ROUND(D11-D12-D13,0)</f>
        <v>-19910</v>
      </c>
    </row>
    <row r="15" spans="1:4" s="2" customFormat="1" ht="33" customHeight="1">
      <c r="A15" s="21">
        <v>12</v>
      </c>
      <c r="B15" s="42" t="s">
        <v>39</v>
      </c>
      <c r="C15" s="42"/>
      <c r="D15" s="22">
        <f>ROUND(D14*5%,0)</f>
        <v>-996</v>
      </c>
    </row>
    <row r="16" spans="1:4" s="2" customFormat="1" ht="33" customHeight="1">
      <c r="A16" s="21">
        <v>13</v>
      </c>
      <c r="B16" s="42" t="s">
        <v>40</v>
      </c>
      <c r="C16" s="42"/>
      <c r="D16" s="22">
        <f>D11+D15</f>
        <v>-996</v>
      </c>
    </row>
    <row r="17" spans="1:4" ht="30" customHeight="1">
      <c r="A17" s="40"/>
      <c r="B17" s="41"/>
      <c r="C17" s="41"/>
      <c r="D17" s="41"/>
    </row>
  </sheetData>
  <sheetProtection password="F48D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kst-y</cp:lastModifiedBy>
  <cp:lastPrinted>2015-04-08T01:28:26Z</cp:lastPrinted>
  <dcterms:created xsi:type="dcterms:W3CDTF">2008-04-07T07:00:19Z</dcterms:created>
  <dcterms:modified xsi:type="dcterms:W3CDTF">2016-11-02T02:21:07Z</dcterms:modified>
  <cp:category/>
  <cp:version/>
  <cp:contentType/>
  <cp:contentStatus/>
</cp:coreProperties>
</file>