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611" activeTab="0"/>
  </bookViews>
  <sheets>
    <sheet name="第100章" sheetId="1" r:id="rId1"/>
    <sheet name="第400章" sheetId="2" r:id="rId2"/>
    <sheet name="汇总表" sheetId="3" r:id="rId3"/>
  </sheets>
  <definedNames>
    <definedName name="_xlnm.Print_Titles" localSheetId="1">'第400章'!$1:$4</definedName>
  </definedNames>
  <calcPr fullCalcOnLoad="1"/>
</workbook>
</file>

<file path=xl/sharedStrings.xml><?xml version="1.0" encoding="utf-8"?>
<sst xmlns="http://schemas.openxmlformats.org/spreadsheetml/2006/main" count="58" uniqueCount="46">
  <si>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</si>
  <si>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</si>
  <si>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</si>
  <si>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</si>
  <si>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</si>
  <si>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</si>
  <si>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</si>
  <si>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</si>
  <si>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</si>
  <si>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</si>
  <si>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</si>
  <si>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</si>
  <si>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</si>
  <si>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</si>
  <si>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</si>
  <si>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</si>
  <si>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</si>
  <si>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工程名称：</t>
  </si>
  <si>
    <t>元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</si>
  <si>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</si>
  <si>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</si>
  <si>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</si>
  <si>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</si>
  <si>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</si>
  <si>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</si>
  <si>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</si>
  <si>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承包人驻地建设</t>
  </si>
  <si>
    <t>102-2</t>
  </si>
  <si>
    <t>清单合计减去材料、工程设备、专业工程暂估价、安全生产费（非竞争性部分）合计(8-9-10=11)（评标价）</t>
  </si>
  <si>
    <t>投标价（8+12=13）</t>
  </si>
  <si>
    <t>施工环保费</t>
  </si>
  <si>
    <t>102-3</t>
  </si>
  <si>
    <t>已包含在清单合计中的安全生产费(非竞争性部分)</t>
  </si>
  <si>
    <t>清单  第100章 合计   人民币</t>
  </si>
  <si>
    <t>清单      第100章   总则</t>
  </si>
  <si>
    <t>金额（元）</t>
  </si>
  <si>
    <t>竣工文件</t>
  </si>
  <si>
    <t>104-1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</si>
  <si>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</si>
  <si>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绿化及环境保护</t>
  </si>
  <si>
    <r>
      <t>清单     第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00章  桥梁、涵洞</t>
    </r>
  </si>
  <si>
    <r>
      <t>4</t>
    </r>
    <r>
      <rPr>
        <sz val="12"/>
        <rFont val="宋体"/>
        <family val="0"/>
      </rPr>
      <t>22-1</t>
    </r>
  </si>
  <si>
    <t>检测平台</t>
  </si>
  <si>
    <t>项</t>
  </si>
  <si>
    <r>
      <t>清单  第</t>
    </r>
    <r>
      <rPr>
        <sz val="12"/>
        <rFont val="宋体"/>
        <family val="0"/>
      </rPr>
      <t>4</t>
    </r>
    <r>
      <rPr>
        <sz val="12"/>
        <rFont val="宋体"/>
        <family val="0"/>
      </rPr>
      <t>00章 合计   人民币</t>
    </r>
  </si>
  <si>
    <t>2016年京平高速公路养护工程施工招标第S2标段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</si>
</sst>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0.0_ "/>
    <numFmt numFmtId="190" formatCode="0.0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49" fontId="47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177" fontId="4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shrinkToFit="1"/>
      <protection hidden="1"/>
    </xf>
    <xf numFmtId="0" fontId="0" fillId="0" borderId="0" xfId="0" applyFont="1" applyFill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9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right" vertical="center"/>
    </xf>
    <xf numFmtId="177" fontId="5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4" xfId="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9.50390625" style="6" customWidth="1"/>
    <col min="2" max="2" width="29.50390625" style="6" customWidth="1"/>
    <col min="3" max="3" width="7.375" style="6" customWidth="1"/>
    <col min="4" max="4" width="10.125" style="6" customWidth="1"/>
    <col min="5" max="5" width="11.375" style="6" customWidth="1"/>
    <col min="6" max="6" width="13.00390625" style="6" customWidth="1"/>
    <col min="7" max="16384" width="9.00390625" style="6" customWidth="1"/>
  </cols>
  <sheetData>
    <row r="1" spans="1:6" ht="39" customHeight="1">
      <c r="A1" s="32" t="s">
        <v>0</v>
      </c>
      <c r="B1" s="32"/>
      <c r="C1" s="32"/>
      <c r="D1" s="32"/>
      <c r="E1" s="32"/>
      <c r="F1" s="32"/>
    </row>
    <row r="2" spans="1:5" ht="39" customHeight="1">
      <c r="A2" s="6" t="s">
        <v>17</v>
      </c>
      <c r="B2" s="33" t="s">
        <v>45</v>
      </c>
      <c r="C2" s="33"/>
      <c r="D2" s="33"/>
      <c r="E2" s="6" t="s">
        <v>5</v>
      </c>
    </row>
    <row r="3" spans="1:6" ht="39.75" customHeight="1">
      <c r="A3" s="34" t="s">
        <v>34</v>
      </c>
      <c r="B3" s="34"/>
      <c r="C3" s="34"/>
      <c r="D3" s="34"/>
      <c r="E3" s="34"/>
      <c r="F3" s="34"/>
    </row>
    <row r="4" spans="1:6" ht="39.75" customHeight="1">
      <c r="A4" s="8" t="s">
        <v>21</v>
      </c>
      <c r="B4" s="8" t="s">
        <v>22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39.75" customHeight="1">
      <c r="A5" s="20" t="s">
        <v>23</v>
      </c>
      <c r="B5" s="20" t="s">
        <v>36</v>
      </c>
      <c r="C5" s="20" t="s">
        <v>24</v>
      </c>
      <c r="D5" s="20">
        <v>1</v>
      </c>
      <c r="E5" s="23"/>
      <c r="F5" s="11">
        <f>ROUND(D5*E5,0)</f>
        <v>0</v>
      </c>
    </row>
    <row r="6" spans="1:6" ht="39.75" customHeight="1">
      <c r="A6" s="20" t="s">
        <v>27</v>
      </c>
      <c r="B6" s="20" t="s">
        <v>30</v>
      </c>
      <c r="C6" s="20" t="s">
        <v>24</v>
      </c>
      <c r="D6" s="20">
        <v>1</v>
      </c>
      <c r="E6" s="23"/>
      <c r="F6" s="11">
        <f>ROUND(D6*E6,0)</f>
        <v>0</v>
      </c>
    </row>
    <row r="7" spans="1:6" ht="39.75" customHeight="1">
      <c r="A7" s="20" t="s">
        <v>31</v>
      </c>
      <c r="B7" s="20" t="s">
        <v>25</v>
      </c>
      <c r="C7" s="20" t="s">
        <v>24</v>
      </c>
      <c r="D7" s="20">
        <v>1</v>
      </c>
      <c r="E7" s="23"/>
      <c r="F7" s="11">
        <f>ROUND(D7*E7,0)</f>
        <v>0</v>
      </c>
    </row>
    <row r="8" spans="1:6" ht="39.75" customHeight="1">
      <c r="A8" s="20" t="s">
        <v>37</v>
      </c>
      <c r="B8" s="20" t="s">
        <v>26</v>
      </c>
      <c r="C8" s="20" t="s">
        <v>24</v>
      </c>
      <c r="D8" s="20">
        <v>1</v>
      </c>
      <c r="E8" s="23"/>
      <c r="F8" s="11">
        <f>ROUND(D8*E8,0)</f>
        <v>0</v>
      </c>
    </row>
    <row r="9" spans="1:14" ht="39.75" customHeight="1">
      <c r="A9" s="35" t="s">
        <v>33</v>
      </c>
      <c r="B9" s="35"/>
      <c r="C9" s="35"/>
      <c r="D9" s="36">
        <f>ROUND(SUM(F5:F8),0)</f>
        <v>0</v>
      </c>
      <c r="E9" s="36"/>
      <c r="F9" s="13" t="s">
        <v>18</v>
      </c>
      <c r="G9" s="14"/>
      <c r="H9" s="14"/>
      <c r="I9" s="14"/>
      <c r="J9" s="14"/>
      <c r="K9" s="14"/>
      <c r="L9" s="14"/>
      <c r="M9" s="14"/>
      <c r="N9" s="14"/>
    </row>
    <row r="10" ht="32.25" customHeight="1"/>
    <row r="11" ht="25.5" customHeight="1">
      <c r="A11" s="1"/>
    </row>
  </sheetData>
  <sheetProtection password="F9D6" sheet="1"/>
  <protectedRanges>
    <protectedRange sqref="E5:E8" name="区域1"/>
  </protectedRanges>
  <mergeCells count="5">
    <mergeCell ref="A1:F1"/>
    <mergeCell ref="B2:D2"/>
    <mergeCell ref="A3:F3"/>
    <mergeCell ref="A9:C9"/>
    <mergeCell ref="D9:E9"/>
  </mergeCells>
  <printOptions/>
  <pageMargins left="0.7086614173228347" right="0.7086614173228347" top="0.91" bottom="1.3385826771653544" header="0.31496062992125984" footer="4.39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8.50390625" style="2" customWidth="1"/>
    <col min="2" max="2" width="32.375" style="6" customWidth="1"/>
    <col min="3" max="3" width="6.00390625" style="6" customWidth="1"/>
    <col min="4" max="4" width="10.00390625" style="3" customWidth="1"/>
    <col min="5" max="5" width="10.875" style="4" customWidth="1"/>
    <col min="6" max="6" width="12.25390625" style="4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39" customHeight="1">
      <c r="A1" s="32" t="s">
        <v>0</v>
      </c>
      <c r="B1" s="32"/>
      <c r="C1" s="32"/>
      <c r="D1" s="32"/>
      <c r="E1" s="32"/>
      <c r="F1" s="32"/>
    </row>
    <row r="2" spans="1:6" ht="39" customHeight="1">
      <c r="A2" s="5" t="s">
        <v>17</v>
      </c>
      <c r="B2" s="37" t="str">
        <f>'第100章'!B2</f>
        <v>2016年京平高速公路养护工程施工招标第S2标段</v>
      </c>
      <c r="C2" s="37"/>
      <c r="D2" s="37"/>
      <c r="E2" s="38" t="s">
        <v>6</v>
      </c>
      <c r="F2" s="38"/>
    </row>
    <row r="3" spans="1:6" ht="47.25" customHeight="1">
      <c r="A3" s="34" t="s">
        <v>40</v>
      </c>
      <c r="B3" s="34"/>
      <c r="C3" s="34"/>
      <c r="D3" s="34"/>
      <c r="E3" s="34"/>
      <c r="F3" s="34"/>
    </row>
    <row r="4" spans="1:6" ht="47.25" customHeight="1">
      <c r="A4" s="7" t="s">
        <v>21</v>
      </c>
      <c r="B4" s="8" t="s">
        <v>22</v>
      </c>
      <c r="C4" s="8" t="s">
        <v>1</v>
      </c>
      <c r="D4" s="9" t="s">
        <v>2</v>
      </c>
      <c r="E4" s="10" t="s">
        <v>3</v>
      </c>
      <c r="F4" s="10" t="s">
        <v>4</v>
      </c>
    </row>
    <row r="5" spans="1:6" s="19" customFormat="1" ht="47.25" customHeight="1">
      <c r="A5" s="28" t="s">
        <v>41</v>
      </c>
      <c r="B5" s="29" t="s">
        <v>42</v>
      </c>
      <c r="C5" s="30" t="s">
        <v>43</v>
      </c>
      <c r="D5" s="22">
        <v>1</v>
      </c>
      <c r="E5" s="24"/>
      <c r="F5" s="11">
        <f>ROUND(D5*E5,0)</f>
        <v>0</v>
      </c>
    </row>
    <row r="6" spans="1:6" ht="47.25" customHeight="1">
      <c r="A6" s="35" t="s">
        <v>44</v>
      </c>
      <c r="B6" s="35"/>
      <c r="C6" s="35"/>
      <c r="D6" s="36">
        <f>ROUND(SUM(F5),0)</f>
        <v>0</v>
      </c>
      <c r="E6" s="36"/>
      <c r="F6" s="12" t="s">
        <v>18</v>
      </c>
    </row>
  </sheetData>
  <sheetProtection password="F9D6" sheet="1"/>
  <protectedRanges>
    <protectedRange sqref="E5" name="区域1"/>
  </protectedRanges>
  <mergeCells count="6">
    <mergeCell ref="A1:F1"/>
    <mergeCell ref="B2:D2"/>
    <mergeCell ref="E2:F2"/>
    <mergeCell ref="A3:F3"/>
    <mergeCell ref="A6:C6"/>
    <mergeCell ref="D6:E6"/>
  </mergeCells>
  <printOptions horizontalCentered="1"/>
  <pageMargins left="0.7480314960629921" right="0.7480314960629921" top="0.77" bottom="1.17" header="0.5118110236220472" footer="5.2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2" width="8.625" style="0" customWidth="1"/>
    <col min="3" max="3" width="47.625" style="0" customWidth="1"/>
    <col min="4" max="4" width="16.875" style="0" customWidth="1"/>
  </cols>
  <sheetData>
    <row r="1" spans="1:4" ht="36" customHeight="1">
      <c r="A1" s="40" t="s">
        <v>7</v>
      </c>
      <c r="B1" s="40"/>
      <c r="C1" s="40"/>
      <c r="D1" s="40"/>
    </row>
    <row r="2" spans="1:4" s="15" customFormat="1" ht="36" customHeight="1">
      <c r="A2" s="44" t="str">
        <f>"工程名称："&amp;'第400章'!B2</f>
        <v>工程名称：2016年京平高速公路养护工程施工招标第S2标段</v>
      </c>
      <c r="B2" s="44"/>
      <c r="C2" s="44"/>
      <c r="D2" s="44"/>
    </row>
    <row r="3" spans="1:4" s="15" customFormat="1" ht="36" customHeight="1">
      <c r="A3" s="16" t="s">
        <v>8</v>
      </c>
      <c r="B3" s="16" t="s">
        <v>9</v>
      </c>
      <c r="C3" s="16" t="s">
        <v>10</v>
      </c>
      <c r="D3" s="21" t="s">
        <v>35</v>
      </c>
    </row>
    <row r="4" spans="1:4" s="15" customFormat="1" ht="30.75" customHeight="1">
      <c r="A4" s="17">
        <v>1</v>
      </c>
      <c r="B4" s="17">
        <v>100</v>
      </c>
      <c r="C4" s="17" t="s">
        <v>11</v>
      </c>
      <c r="D4" s="31">
        <f>'第100章'!D9</f>
        <v>0</v>
      </c>
    </row>
    <row r="5" spans="1:4" s="15" customFormat="1" ht="30.75" customHeight="1">
      <c r="A5" s="17">
        <v>2</v>
      </c>
      <c r="B5" s="17">
        <v>200</v>
      </c>
      <c r="C5" s="17" t="s">
        <v>12</v>
      </c>
      <c r="D5" s="31"/>
    </row>
    <row r="6" spans="1:4" s="15" customFormat="1" ht="30.75" customHeight="1">
      <c r="A6" s="17">
        <v>3</v>
      </c>
      <c r="B6" s="17">
        <v>300</v>
      </c>
      <c r="C6" s="17" t="s">
        <v>13</v>
      </c>
      <c r="D6" s="31"/>
    </row>
    <row r="7" spans="1:4" s="15" customFormat="1" ht="30.75" customHeight="1">
      <c r="A7" s="17">
        <v>4</v>
      </c>
      <c r="B7" s="17">
        <v>400</v>
      </c>
      <c r="C7" s="17" t="s">
        <v>14</v>
      </c>
      <c r="D7" s="31">
        <f>'第400章'!D6</f>
        <v>0</v>
      </c>
    </row>
    <row r="8" spans="1:4" s="15" customFormat="1" ht="30.75" customHeight="1">
      <c r="A8" s="17">
        <v>5</v>
      </c>
      <c r="B8" s="17">
        <v>500</v>
      </c>
      <c r="C8" s="17" t="s">
        <v>15</v>
      </c>
      <c r="D8" s="31"/>
    </row>
    <row r="9" spans="1:4" s="15" customFormat="1" ht="30.75" customHeight="1">
      <c r="A9" s="17">
        <v>6</v>
      </c>
      <c r="B9" s="17">
        <v>600</v>
      </c>
      <c r="C9" s="17" t="s">
        <v>16</v>
      </c>
      <c r="D9" s="31"/>
    </row>
    <row r="10" spans="1:4" s="15" customFormat="1" ht="30.75" customHeight="1">
      <c r="A10" s="25">
        <v>7</v>
      </c>
      <c r="B10" s="17">
        <v>700</v>
      </c>
      <c r="C10" s="27" t="s">
        <v>39</v>
      </c>
      <c r="D10" s="31"/>
    </row>
    <row r="11" spans="1:4" s="15" customFormat="1" ht="30.75" customHeight="1">
      <c r="A11" s="17">
        <v>8</v>
      </c>
      <c r="B11" s="39" t="s">
        <v>19</v>
      </c>
      <c r="C11" s="39"/>
      <c r="D11" s="18">
        <f>SUM(D4:D10)</f>
        <v>0</v>
      </c>
    </row>
    <row r="12" spans="1:4" s="15" customFormat="1" ht="33.75" customHeight="1">
      <c r="A12" s="17">
        <v>9</v>
      </c>
      <c r="B12" s="39" t="s">
        <v>20</v>
      </c>
      <c r="C12" s="39"/>
      <c r="D12" s="18"/>
    </row>
    <row r="13" spans="1:4" s="15" customFormat="1" ht="33.75" customHeight="1">
      <c r="A13" s="17">
        <v>10</v>
      </c>
      <c r="B13" s="39" t="s">
        <v>32</v>
      </c>
      <c r="C13" s="39"/>
      <c r="D13" s="26">
        <f>ROUND((1440984*0.015),0)</f>
        <v>21615</v>
      </c>
    </row>
    <row r="14" spans="1:4" s="15" customFormat="1" ht="33.75" customHeight="1">
      <c r="A14" s="17">
        <v>11</v>
      </c>
      <c r="B14" s="41" t="s">
        <v>28</v>
      </c>
      <c r="C14" s="42"/>
      <c r="D14" s="18">
        <f>ROUND(D11-D12-D13,0)</f>
        <v>-21615</v>
      </c>
    </row>
    <row r="15" spans="1:4" s="15" customFormat="1" ht="33.75" customHeight="1">
      <c r="A15" s="17">
        <v>12</v>
      </c>
      <c r="B15" s="43" t="s">
        <v>38</v>
      </c>
      <c r="C15" s="39"/>
      <c r="D15" s="18">
        <f>ROUND(D14*3%,0)</f>
        <v>-648</v>
      </c>
    </row>
    <row r="16" spans="1:4" s="15" customFormat="1" ht="33.75" customHeight="1">
      <c r="A16" s="17">
        <v>13</v>
      </c>
      <c r="B16" s="39" t="s">
        <v>29</v>
      </c>
      <c r="C16" s="39"/>
      <c r="D16" s="18">
        <f>D11+D15</f>
        <v>-648</v>
      </c>
    </row>
  </sheetData>
  <sheetProtection password="F9D6" sheet="1"/>
  <protectedRanges>
    <protectedRange sqref="D13" name="区域1"/>
  </protectedRanges>
  <mergeCells count="8">
    <mergeCell ref="B13:C13"/>
    <mergeCell ref="A1:D1"/>
    <mergeCell ref="B11:C11"/>
    <mergeCell ref="B12:C12"/>
    <mergeCell ref="B16:C16"/>
    <mergeCell ref="B14:C14"/>
    <mergeCell ref="B15:C15"/>
    <mergeCell ref="A2:D2"/>
  </mergeCells>
  <printOptions horizontalCentered="1"/>
  <pageMargins left="0.66" right="0.3937007874015748" top="0.64" bottom="0.5118110236220472" header="0.31496062992125984" footer="1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2016-05-17T02:38:02Z</cp:lastPrinted>
  <dcterms:created xsi:type="dcterms:W3CDTF">2008-04-07T07:00:19Z</dcterms:created>
  <dcterms:modified xsi:type="dcterms:W3CDTF">2016-05-18T00:31:08Z</dcterms:modified>
  <cp:category/>
  <cp:version/>
  <cp:contentType/>
  <cp:contentStatus/>
</cp:coreProperties>
</file>